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1-FS01H30\Files\kikaku\企画課文書R5\企画R5\Ｄ企画\Ｄ2財政\Ｄ2.11財政分析\Ｄ2.11.1財政分析(5)\R060305　令和４年度財政状況資料集の作成及び提出について（依頼）\04 回答\"/>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CO34" i="10" s="1"/>
  <c r="CO35" i="10" s="1"/>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<sst xmlns="http://schemas.openxmlformats.org/spreadsheetml/2006/main" count="1065" uniqueCount="603">
  <si>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</si>
  <si>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</si>
  <si>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</si>
  <si>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</si>
  <si>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</si>
  <si>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</si>
  <si>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</si>
  <si>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</si>
  <si>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</si>
  <si>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</si>
  <si>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</si>
  <si>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</si>
  <si>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</si>
  <si>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</si>
  <si>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</si>
  <si>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</si>
  <si>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</si>
  <si>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</si>
  <si>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</si>
  <si>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</si>
  <si>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</si>
  <si>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</si>
  <si>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</si>
  <si>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</si>
  <si>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</si>
  <si>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</si>
  <si>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</si>
  <si>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</si>
  <si>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</si>
  <si>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</si>
  <si>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</si>
  <si>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</si>
  <si>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</si>
  <si>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</si>
  <si>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</si>
  <si>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</si>
  <si>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</si>
  <si>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</si>
  <si>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</si>
  <si>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</si>
  <si>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</si>
  <si>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</si>
  <si>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</si>
  <si>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</si>
  <si>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</si>
  <si>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</si>
  <si>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</si>
  <si>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</si>
  <si>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</si>
  <si>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</si>
  <si>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</si>
  <si>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</si>
  <si>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</si>
  <si>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</si>
  <si>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</si>
  <si>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</si>
  <si>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</si>
  <si>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</si>
  <si>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</si>
  <si>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</si>
  <si>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</si>
  <si>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</si>
  <si>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</si>
  <si>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</si>
  <si>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</si>
  <si>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</si>
  <si>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</si>
  <si>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</si>
  <si>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</si>
  <si>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</si>
  <si>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</si>
  <si>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</si>
  <si>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</si>
  <si>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</si>
  <si>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</si>
  <si>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</si>
  <si>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</si>
  <si>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</si>
  <si>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</si>
  <si>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</si>
  <si>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</si>
  <si>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</si>
  <si>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</si>
  <si>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</si>
  <si>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</si>
  <si>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</si>
  <si>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</si>
  <si>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</si>
  <si>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</si>
  <si>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</si>
  <si>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</si>
  <si>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</si>
  <si>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</si>
  <si>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</si>
  <si>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</si>
  <si>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</si>
  <si>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</si>
  <si>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</si>
  <si>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</si>
  <si>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</si>
  <si>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</si>
  <si>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</si>
  <si>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</si>
  <si>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</si>
  <si>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</si>
  <si>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</si>
  <si>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</si>
  <si>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</si>
  <si>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</si>
  <si>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</si>
  <si>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</si>
  <si>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</si>
  <si>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</si>
  <si>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</si>
  <si>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</si>
  <si>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</si>
  <si>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</si>
  <si>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</si>
  <si>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</si>
  <si>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</si>
  <si>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</si>
  <si>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</si>
  <si>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</si>
  <si>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</si>
  <si>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</si>
  <si>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</si>
  <si>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</si>
  <si>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</si>
  <si>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</si>
  <si>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</si>
  <si>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</si>
  <si>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</si>
  <si>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</si>
  <si>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</si>
  <si>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</si>
  <si>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</si>
  <si>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</si>
  <si>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</si>
  <si>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</si>
  <si>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</si>
  <si>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</si>
  <si>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</si>
  <si>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</si>
  <si>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</si>
  <si>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</si>
  <si>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</si>
  <si>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</si>
  <si>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</si>
  <si>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</si>
  <si>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</si>
  <si>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</si>
  <si>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</si>
  <si>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</si>
  <si>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</si>
  <si>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</si>
  <si>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</si>
  <si>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</si>
  <si>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</si>
  <si>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</si>
  <si>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</si>
  <si>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</si>
  <si>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</si>
  <si>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</si>
  <si>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</si>
  <si>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</si>
  <si>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</si>
  <si>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</si>
  <si>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</si>
  <si>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</si>
  <si>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</si>
  <si>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</si>
  <si>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</si>
  <si>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</si>
  <si>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</si>
  <si>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</si>
  <si>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</si>
  <si>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</si>
  <si>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</si>
  <si>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</si>
  <si>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</si>
  <si>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</si>
  <si>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</si>
  <si>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</si>
  <si>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</si>
  <si>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</si>
  <si>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</si>
  <si>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</si>
  <si>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</si>
  <si>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</si>
  <si>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</si>
  <si>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</si>
  <si>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</si>
  <si>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</si>
  <si>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</si>
  <si>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</si>
  <si>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</si>
  <si>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</si>
  <si>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</si>
  <si>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</si>
  <si>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</si>
  <si>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</si>
  <si>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</si>
  <si>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</si>
  <si>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</si>
  <si>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</si>
  <si>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</si>
  <si>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</si>
  <si>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</si>
  <si>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</si>
  <si>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</si>
  <si>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</si>
  <si>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</si>
  <si>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</si>
  <si>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</si>
  <si>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</si>
  <si>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</si>
  <si>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栃木県芳賀町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</si>
  <si>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</si>
  <si>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</si>
  <si>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</si>
  <si>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</si>
  <si>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</si>
  <si>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</si>
  <si>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</si>
  <si>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</si>
  <si>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</si>
  <si>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</si>
  <si>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</si>
  <si>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</si>
  <si>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</si>
  <si>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</si>
  <si>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</si>
  <si>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</si>
  <si>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</si>
  <si>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</si>
  <si>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</si>
  <si>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</si>
  <si>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</si>
  <si>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</si>
  <si>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</si>
  <si>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</si>
  <si>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</si>
  <si>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</si>
  <si>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</si>
  <si>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</si>
  <si>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</si>
  <si>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</si>
  <si>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</si>
  <si>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</si>
  <si>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</si>
  <si>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</si>
  <si>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</si>
  <si>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</si>
  <si>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</si>
  <si>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</si>
  <si>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</si>
  <si>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</si>
  <si>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</si>
  <si>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</si>
  <si>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</si>
  <si>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</si>
  <si>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</si>
  <si>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</si>
  <si>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</si>
  <si>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</si>
  <si>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</si>
  <si>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</si>
  <si>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</si>
  <si>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</si>
  <si>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</si>
  <si>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</si>
  <si>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</si>
  <si>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</si>
  <si>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</si>
  <si>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</si>
  <si>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</si>
  <si>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</si>
  <si>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</si>
  <si>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</si>
  <si>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</si>
  <si>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</si>
  <si>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</si>
  <si>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</si>
  <si>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</si>
  <si>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</si>
  <si>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</si>
  <si>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</si>
  <si>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</si>
  <si>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</si>
  <si>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</si>
  <si>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</si>
  <si>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</si>
  <si>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</si>
  <si>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</si>
  <si>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</si>
  <si>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</si>
  <si>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</si>
  <si>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</si>
  <si>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</si>
  <si>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</si>
  <si>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</si>
  <si>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</si>
  <si>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</si>
  <si>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</si>
  <si>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</si>
  <si>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</si>
  <si>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</si>
  <si>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</si>
  <si>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</si>
  <si>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</si>
  <si>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</si>
  <si>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</si>
  <si>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</si>
  <si>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</si>
  <si>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</si>
  <si>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</si>
  <si>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</si>
  <si>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</si>
  <si>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</si>
  <si>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</si>
  <si>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</si>
  <si>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</si>
  <si>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</si>
  <si>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</si>
  <si>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</si>
  <si>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</si>
  <si>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</si>
  <si>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</si>
  <si>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</si>
  <si>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</si>
  <si>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</si>
  <si>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</si>
  <si>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</si>
  <si>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</si>
  <si>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</si>
  <si>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</si>
  <si>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</si>
  <si>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</si>
  <si>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</si>
  <si>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</si>
  <si>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</si>
  <si>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</si>
  <si>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</si>
  <si>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</si>
  <si>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</si>
  <si>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</si>
  <si>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</si>
  <si>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</si>
  <si>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</si>
  <si>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</si>
  <si>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</si>
  <si>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</si>
  <si>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</si>
  <si>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</si>
  <si>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</si>
  <si>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</si>
  <si>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</si>
  <si>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</si>
  <si>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</si>
  <si>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</si>
  <si>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</si>
  <si>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</si>
  <si>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</si>
  <si>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</si>
  <si>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</si>
  <si>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</si>
  <si>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</si>
  <si>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</si>
  <si>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</si>
  <si>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</si>
  <si>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栃木県芳賀町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</si>
  <si>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</si>
  <si>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</si>
  <si>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</si>
  <si>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</si>
  <si>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</si>
  <si>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</si>
  <si>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</si>
  <si>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</si>
  <si>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</si>
  <si>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</si>
  <si>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</si>
  <si>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</si>
  <si>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</si>
  <si>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</si>
  <si>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</si>
  <si>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</si>
  <si>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</si>
  <si>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</si>
  <si>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</si>
  <si>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</si>
  <si>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</si>
  <si>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</si>
  <si>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</si>
  <si>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</si>
  <si>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</si>
  <si>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</si>
  <si>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</si>
  <si>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</si>
  <si>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</si>
  <si>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</si>
  <si>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</si>
  <si>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</si>
  <si>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</si>
  <si>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</si>
  <si>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</si>
  <si>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</si>
  <si>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</si>
  <si>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</si>
  <si>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</si>
  <si>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</si>
  <si>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法非適用企業</t>
    <phoneticPr fontId="5"/>
  </si>
  <si>
    <t>芳賀町宅地造成事業特別会計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</si>
  <si>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</si>
  <si>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</si>
  <si>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</si>
  <si>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</si>
  <si>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</si>
  <si>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</si>
  <si>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</si>
  <si>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</si>
  <si>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</si>
  <si>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</si>
  <si>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</si>
  <si>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</si>
  <si>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</si>
  <si>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</si>
  <si>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</si>
  <si>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</si>
  <si>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</si>
  <si>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</si>
  <si>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</si>
  <si>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</si>
  <si>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</si>
  <si>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</si>
  <si>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</si>
  <si>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</si>
  <si>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</si>
  <si>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</si>
  <si>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</si>
  <si>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</si>
  <si>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</si>
  <si>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</si>
  <si>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</si>
  <si>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</si>
  <si>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</si>
  <si>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</si>
  <si>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</si>
  <si>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</si>
  <si>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</si>
  <si>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</si>
  <si>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</si>
  <si>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</si>
  <si>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</si>
  <si>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</si>
  <si>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</si>
  <si>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</si>
  <si>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</si>
  <si>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</si>
  <si>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</si>
  <si>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</si>
  <si>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</si>
  <si>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</si>
  <si>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</si>
  <si>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</si>
  <si>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</si>
  <si>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</si>
  <si>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</si>
  <si>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</si>
  <si>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</si>
  <si>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</si>
  <si>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</si>
  <si>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芳賀町公共下水道事業特別会計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</si>
  <si>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</si>
  <si>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</si>
  <si>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</si>
  <si>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芳賀町介護保険特別会計</t>
    <phoneticPr fontId="5"/>
  </si>
  <si>
    <t>(Ｆ)</t>
    <phoneticPr fontId="5"/>
  </si>
  <si>
    <t>芳賀町後期高齢者医療特別会計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</si>
  <si>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</si>
  <si>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</si>
  <si>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</si>
  <si>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</si>
  <si>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</si>
  <si>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</si>
  <si>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</si>
  <si>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</si>
  <si>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</si>
  <si>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</si>
  <si>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</si>
  <si>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</si>
  <si>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</si>
  <si>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</si>
  <si>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</si>
  <si>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</si>
  <si>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</si>
  <si>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</si>
  <si>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</si>
  <si>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</si>
  <si>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</si>
  <si>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</si>
  <si>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</si>
  <si>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</si>
  <si>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</si>
  <si>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</si>
  <si>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</si>
  <si>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</si>
  <si>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</si>
  <si>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</si>
  <si>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</si>
  <si>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</si>
  <si>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</si>
  <si>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</si>
  <si>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</si>
  <si>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</si>
  <si>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</si>
  <si>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</si>
  <si>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</si>
  <si>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</si>
  <si>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</si>
  <si>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</si>
  <si>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</si>
  <si>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</si>
  <si>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</si>
  <si>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</si>
  <si>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</si>
  <si>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</si>
  <si>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</si>
  <si>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</si>
  <si>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</si>
  <si>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</si>
  <si>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</si>
  <si>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</si>
  <si>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</si>
  <si>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</si>
  <si>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</si>
  <si>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</si>
  <si>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</si>
  <si>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</si>
  <si>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</si>
  <si>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</si>
  <si>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</si>
  <si>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</si>
  <si>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</si>
  <si>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</si>
  <si>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</si>
  <si>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</si>
  <si>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</si>
  <si>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</si>
  <si>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</si>
  <si>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</si>
  <si>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</si>
  <si>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</si>
  <si>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</si>
  <si>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</si>
  <si>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</si>
  <si>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</si>
  <si>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</si>
  <si>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</si>
  <si>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</si>
  <si>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</si>
  <si>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</si>
  <si>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2.23</t>
  </si>
  <si>
    <t>▲ 5.33</t>
  </si>
  <si>
    <t>一般会計</t>
  </si>
  <si>
    <t>芳賀町国民健康保険特別会計</t>
  </si>
  <si>
    <t>芳賀町介護保険特別会計</t>
  </si>
  <si>
    <t>芳賀町宅地造成事業特別会計</t>
  </si>
  <si>
    <t>芳賀町農業集落排水事業特別会計</t>
  </si>
  <si>
    <t>芳賀町後期高齢者医療特別会計</t>
  </si>
  <si>
    <t>芳賀町公共下水道事業特別会計</t>
  </si>
  <si>
    <t>芳賀工業団地排水処理センター特別会計</t>
  </si>
  <si>
    <t>その他会計（赤字）</t>
  </si>
  <si>
    <t>その他会計（黒字）</t>
  </si>
  <si>
    <t>（百万円）</t>
    <phoneticPr fontId="5"/>
  </si>
  <si>
    <t>H30</t>
    <phoneticPr fontId="5"/>
  </si>
  <si>
    <t>R01</t>
    <phoneticPr fontId="5"/>
  </si>
  <si>
    <t>R02</t>
    <phoneticPr fontId="5"/>
  </si>
  <si>
    <t>R03</t>
    <phoneticPr fontId="5"/>
  </si>
  <si>
    <t>R04</t>
    <phoneticPr fontId="5"/>
  </si>
  <si>
    <t>教育施設等整備基金</t>
    <rPh sb="0" eb="9">
      <t>キョウイクシセツトウセイビキキン</t>
    </rPh>
    <phoneticPr fontId="5"/>
  </si>
  <si>
    <t>環境保全基金</t>
    <rPh sb="0" eb="6">
      <t>カンキョウホゼンキキン</t>
    </rPh>
    <phoneticPr fontId="2"/>
  </si>
  <si>
    <t>地域福祉基金</t>
    <rPh sb="0" eb="6">
      <t>チイキフクシキキン</t>
    </rPh>
    <phoneticPr fontId="2"/>
  </si>
  <si>
    <t>芳賀工業団地排水処理センター運営基金</t>
    <rPh sb="0" eb="10">
      <t>ハガコウギョウダンチハイスイショリ</t>
    </rPh>
    <rPh sb="14" eb="18">
      <t>ウンエイキキン</t>
    </rPh>
    <phoneticPr fontId="2"/>
  </si>
  <si>
    <t>森林環境整備基金</t>
    <rPh sb="0" eb="8">
      <t>シンリンカンキョウセイビキキン</t>
    </rPh>
    <phoneticPr fontId="2"/>
  </si>
  <si>
    <t>栃木県市町村総合事務組合（一般会計）</t>
    <rPh sb="0" eb="12">
      <t>トチギケンシチョウソンソウゴウジムクミアイ</t>
    </rPh>
    <rPh sb="13" eb="17">
      <t>イッパンカイケイ</t>
    </rPh>
    <phoneticPr fontId="2"/>
  </si>
  <si>
    <t>栃木県市町村総合事務組合（特別会計）</t>
    <rPh sb="0" eb="12">
      <t>トチギケンシチョウソンソウゴウジムクミアイ</t>
    </rPh>
    <rPh sb="13" eb="15">
      <t>トクベツ</t>
    </rPh>
    <rPh sb="15" eb="17">
      <t>カイケイ</t>
    </rPh>
    <phoneticPr fontId="2"/>
  </si>
  <si>
    <t>栃木県後期高齢者医療広域連合（一般会計）</t>
    <rPh sb="0" eb="14">
      <t>トチギケンコウキコウレイシャイリョウコウイキレンゴウ</t>
    </rPh>
    <rPh sb="15" eb="19">
      <t>イッパンカイケイ</t>
    </rPh>
    <phoneticPr fontId="2"/>
  </si>
  <si>
    <t>栃木県後期高齢者医療広域連合（後期高齢者医療特別会計）</t>
    <rPh sb="0" eb="14">
      <t>トチギケンコウキコウレイシャイリョウコウイキレンゴウ</t>
    </rPh>
    <rPh sb="15" eb="24">
      <t>コウキコウレイシャイリョウトクベツ</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</si>
  <si>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6"/>
  </si>
  <si>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6"/>
  </si>
  <si>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6"/>
  </si>
  <si>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6"/>
  </si>
  <si>
    <t>芳賀町農業公社</t>
    <rPh sb="0" eb="7">
      <t>ハガマチノウギョウコウシャ</t>
    </rPh>
    <phoneticPr fontId="2"/>
  </si>
  <si>
    <t>芳賀町ロマン開発</t>
    <rPh sb="0" eb="3">
      <t>ハガマチ</t>
    </rPh>
    <rPh sb="6" eb="8">
      <t>カイハツ</t>
    </rPh>
    <phoneticPr fontId="2"/>
  </si>
  <si>
    <t>-</t>
    <phoneticPr fontId="2"/>
  </si>
  <si>
    <t>-</t>
    <phoneticPr fontId="2"/>
  </si>
  <si>
    <t>-</t>
    <phoneticPr fontId="2"/>
  </si>
  <si>
    <t>芳賀中部上水道企業団</t>
    <rPh sb="0" eb="4">
      <t>ハガチュウブ</t>
    </rPh>
    <rPh sb="4" eb="5">
      <t>ウエ</t>
    </rPh>
    <rPh sb="5" eb="7">
      <t>スイドウ</t>
    </rPh>
    <rPh sb="7" eb="10">
      <t>キギョウダン</t>
    </rPh>
    <phoneticPr fontId="2"/>
  </si>
  <si>
    <t>法非適用企業</t>
    <rPh sb="0" eb="1">
      <t>ホウ</t>
    </rPh>
    <rPh sb="1" eb="4">
      <t>ヒテキヨウ</t>
    </rPh>
    <rPh sb="4" eb="6">
      <t>キギョウ</t>
    </rPh>
    <phoneticPr fontId="2"/>
  </si>
  <si>
    <t>芳賀中部環境衛生事務組合</t>
    <rPh sb="0" eb="6">
      <t>ハガチュウブカンキョウ</t>
    </rPh>
    <rPh sb="6" eb="12">
      <t>エイセイジムクミアイ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</si>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</sst>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120302</c:v>
                </c:pt>
                <c:pt idx="3">
                  <c:v>85942</c:v>
                </c:pt>
                <c:pt idx="4">
                  <c:v>95007</c:v>
                </c:pt>
              </c:numCache>
            </c:numRef>
          </c:val>
          <c:smooth val="0"/>
          <c:extLst xmlns:c16r2="http://schemas.microsoft.com/office/drawing/2015/06/chart">
            <c:ext xmlns:c16="http://schemas.microsoft.com/office/drawing/2014/chart" uri="{C3380CC4-5D6E-409C-BE32-E72D297353CC}">
              <c16:uniqueId val="{00000000-2D44-40D7-B377-20F911C649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46435</c:v>
                </c:pt>
                <c:pt idx="1">
                  <c:v>75938</c:v>
                </c:pt>
                <c:pt idx="2">
                  <c:v>202227</c:v>
                </c:pt>
                <c:pt idx="3">
                  <c:v>214058</c:v>
                </c:pt>
                <c:pt idx="4">
                  <c:v>474108</c:v>
                </c:pt>
              </c:numCache>
            </c:numRef>
          </c:val>
          <c:smooth val="0"/>
          <c:extLst xmlns:c16r2="http://schemas.microsoft.com/office/drawing/2015/06/chart">
            <c:ext xmlns:c16="http://schemas.microsoft.com/office/drawing/2014/chart" uri="{C3380CC4-5D6E-409C-BE32-E72D297353CC}">
              <c16:uniqueId val="{00000001-2D44-40D7-B377-20F911C6497D}"/>
            </c:ext>
          </c:extLst>
        </c:ser>
        <c:dLbls>
          <c:showLegendKey val="0"/>
          <c:showVal val="0"/>
          <c:showCatName val="0"/>
          <c:showSerName val="0"/>
          <c:showPercent val="0"/>
          <c:showBubbleSize val="0"/>
        </c:dLbls>
        <c:marker val="1"/>
        <c:smooth val="0"/>
        <c:axId val="358832576"/>
        <c:axId val="169113816"/>
      </c:lineChart>
      <c:catAx>
        <c:axId val="358832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113816"/>
        <c:crosses val="autoZero"/>
        <c:auto val="1"/>
        <c:lblAlgn val="ctr"/>
        <c:lblOffset val="100"/>
        <c:tickLblSkip val="1"/>
        <c:tickMarkSkip val="1"/>
        <c:noMultiLvlLbl val="0"/>
      </c:catAx>
      <c:valAx>
        <c:axId val="16911381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83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7.33</c:v>
                </c:pt>
                <c:pt idx="1">
                  <c:v>9.34</c:v>
                </c:pt>
                <c:pt idx="2">
                  <c:v>8.35</c:v>
                </c:pt>
                <c:pt idx="3">
                  <c:v>13.7</c:v>
                </c:pt>
                <c:pt idx="4">
                  <c:v>11.38</c:v>
                </c:pt>
              </c:numCache>
            </c:numRef>
          </c:val>
          <c:extLst xmlns:c16r2="http://schemas.microsoft.com/office/drawing/2015/06/chart">
            <c:ext xmlns:c16="http://schemas.microsoft.com/office/drawing/2014/chart" uri="{C3380CC4-5D6E-409C-BE32-E72D297353CC}">
              <c16:uniqueId val="{00000000-54D1-4551-B81B-17A1271D4E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35.39</c:v>
                </c:pt>
                <c:pt idx="1">
                  <c:v>32.86</c:v>
                </c:pt>
                <c:pt idx="2">
                  <c:v>30.04</c:v>
                </c:pt>
                <c:pt idx="3">
                  <c:v>26.95</c:v>
                </c:pt>
                <c:pt idx="4">
                  <c:v>24.69</c:v>
                </c:pt>
              </c:numCache>
            </c:numRef>
          </c:val>
          <c:extLst xmlns:c16r2="http://schemas.microsoft.com/office/drawing/2015/06/chart">
            <c:ext xmlns:c16="http://schemas.microsoft.com/office/drawing/2014/chart" uri="{C3380CC4-5D6E-409C-BE32-E72D297353CC}">
              <c16:uniqueId val="{00000001-54D1-4551-B81B-17A1271D4E0E}"/>
            </c:ext>
          </c:extLst>
        </c:ser>
        <c:dLbls>
          <c:showLegendKey val="0"/>
          <c:showVal val="0"/>
          <c:showCatName val="0"/>
          <c:showSerName val="0"/>
          <c:showPercent val="0"/>
          <c:showBubbleSize val="0"/>
        </c:dLbls>
        <c:gapWidth val="250"/>
        <c:overlap val="100"/>
        <c:axId val="408819864"/>
        <c:axId val="360702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5.13</c:v>
                </c:pt>
                <c:pt idx="1">
                  <c:v>0.08</c:v>
                </c:pt>
                <c:pt idx="2">
                  <c:v>-2.23</c:v>
                </c:pt>
                <c:pt idx="3">
                  <c:v>1.62</c:v>
                </c:pt>
                <c:pt idx="4">
                  <c:v>-5.33</c:v>
                </c:pt>
              </c:numCache>
            </c:numRef>
          </c:val>
          <c:smooth val="0"/>
          <c:extLst xmlns:c16r2="http://schemas.microsoft.com/office/drawing/2015/06/chart">
            <c:ext xmlns:c16="http://schemas.microsoft.com/office/drawing/2014/chart" uri="{C3380CC4-5D6E-409C-BE32-E72D297353CC}">
              <c16:uniqueId val="{00000002-54D1-4551-B81B-17A1271D4E0E}"/>
            </c:ext>
          </c:extLst>
        </c:ser>
        <c:dLbls>
          <c:showLegendKey val="0"/>
          <c:showVal val="0"/>
          <c:showCatName val="0"/>
          <c:showSerName val="0"/>
          <c:showPercent val="0"/>
          <c:showBubbleSize val="0"/>
        </c:dLbls>
        <c:marker val="1"/>
        <c:smooth val="0"/>
        <c:axId val="408819864"/>
        <c:axId val="360702040"/>
      </c:lineChart>
      <c:catAx>
        <c:axId val="40881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702040"/>
        <c:crosses val="autoZero"/>
        <c:auto val="1"/>
        <c:lblAlgn val="ctr"/>
        <c:lblOffset val="100"/>
        <c:tickLblSkip val="1"/>
        <c:tickMarkSkip val="1"/>
        <c:noMultiLvlLbl val="0"/>
      </c:catAx>
      <c:valAx>
        <c:axId val="360702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19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D3E-4424-B812-93153B9CEC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D3E-4424-B812-93153B9CEC5A}"/>
            </c:ext>
          </c:extLst>
        </c:ser>
        <c:ser>
          <c:idx val="2"/>
          <c:order val="2"/>
          <c:tx>
            <c:strRef>
              <c:f>データシート!$A$29</c:f>
              <c:strCache>
                <c:ptCount val="1"/>
                <c:pt idx="0">
                  <c:v>芳賀工業団地排水処理センター特別会計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0.12</c:v>
                </c:pt>
                <c:pt idx="4">
                  <c:v>#N/A</c:v>
                </c:pt>
                <c:pt idx="5">
                  <c:v>0.11</c:v>
                </c:pt>
                <c:pt idx="6">
                  <c:v>#N/A</c:v>
                </c:pt>
                <c:pt idx="7">
                  <c:v>0.11</c:v>
                </c:pt>
                <c:pt idx="8">
                  <c:v>#N/A</c:v>
                </c:pt>
                <c:pt idx="9">
                  <c:v>0.02</c:v>
                </c:pt>
              </c:numCache>
            </c:numRef>
          </c:val>
          <c:extLst xmlns:c16r2="http://schemas.microsoft.com/office/drawing/2015/06/chart">
            <c:ext xmlns:c16="http://schemas.microsoft.com/office/drawing/2014/chart" uri="{C3380CC4-5D6E-409C-BE32-E72D297353CC}">
              <c16:uniqueId val="{00000002-FD3E-4424-B812-93153B9CEC5A}"/>
            </c:ext>
          </c:extLst>
        </c:ser>
        <c:ser>
          <c:idx val="3"/>
          <c:order val="3"/>
          <c:tx>
            <c:strRef>
              <c:f>データシート!$A$30</c:f>
              <c:strCache>
                <c:ptCount val="1"/>
                <c:pt idx="0">
                  <c:v>芳賀町公共下水道事業特別会計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0.35</c:v>
                </c:pt>
                <c:pt idx="4">
                  <c:v>#N/A</c:v>
                </c:pt>
                <c:pt idx="5">
                  <c:v>0.04</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3-FD3E-4424-B812-93153B9CEC5A}"/>
            </c:ext>
          </c:extLst>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0.09</c:v>
                </c:pt>
                <c:pt idx="4">
                  <c:v>#N/A</c:v>
                </c:pt>
                <c:pt idx="5">
                  <c:v>0.08</c:v>
                </c:pt>
                <c:pt idx="6">
                  <c:v>#N/A</c:v>
                </c:pt>
                <c:pt idx="7">
                  <c:v>7.0000000000000007E-2</c:v>
                </c:pt>
                <c:pt idx="8">
                  <c:v>#N/A</c:v>
                </c:pt>
                <c:pt idx="9">
                  <c:v>0.11</c:v>
                </c:pt>
              </c:numCache>
            </c:numRef>
          </c:val>
          <c:extLst xmlns:c16r2="http://schemas.microsoft.com/office/drawing/2015/06/chart">
            <c:ext xmlns:c16="http://schemas.microsoft.com/office/drawing/2014/chart" uri="{C3380CC4-5D6E-409C-BE32-E72D297353CC}">
              <c16:uniqueId val="{00000004-FD3E-4424-B812-93153B9CEC5A}"/>
            </c:ext>
          </c:extLst>
        </c:ser>
        <c:ser>
          <c:idx val="5"/>
          <c:order val="5"/>
          <c:tx>
            <c:strRef>
              <c:f>データシート!$A$32</c:f>
              <c:strCache>
                <c:ptCount val="1"/>
                <c:pt idx="0">
                  <c:v>芳賀町農業集落排水事業特別会計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0.04</c:v>
                </c:pt>
                <c:pt idx="4">
                  <c:v>#N/A</c:v>
                </c:pt>
                <c:pt idx="5">
                  <c:v>0</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5-FD3E-4424-B812-93153B9CEC5A}"/>
            </c:ext>
          </c:extLst>
        </c:ser>
        <c:ser>
          <c:idx val="6"/>
          <c:order val="6"/>
          <c:tx>
            <c:strRef>
              <c:f>データシート!$A$33</c:f>
              <c:strCache>
                <c:ptCount val="1"/>
                <c:pt idx="0">
                  <c:v>芳賀町宅地造成事業特別会計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0.56999999999999995</c:v>
                </c:pt>
                <c:pt idx="6">
                  <c:v>#N/A</c:v>
                </c:pt>
                <c:pt idx="7">
                  <c:v>0.28999999999999998</c:v>
                </c:pt>
                <c:pt idx="8">
                  <c:v>#N/A</c:v>
                </c:pt>
                <c:pt idx="9">
                  <c:v>0.28000000000000003</c:v>
                </c:pt>
              </c:numCache>
            </c:numRef>
          </c:val>
          <c:extLst xmlns:c16r2="http://schemas.microsoft.com/office/drawing/2015/06/chart">
            <c:ext xmlns:c16="http://schemas.microsoft.com/office/drawing/2014/chart" uri="{C3380CC4-5D6E-409C-BE32-E72D297353CC}">
              <c16:uniqueId val="{00000006-FD3E-4424-B812-93153B9CEC5A}"/>
            </c:ext>
          </c:extLst>
        </c:ser>
        <c:ser>
          <c:idx val="7"/>
          <c:order val="7"/>
          <c:tx>
            <c:strRef>
              <c:f>データシート!$A$34</c:f>
              <c:strCache>
                <c:ptCount val="1"/>
                <c:pt idx="0">
                  <c:v>芳賀町介護保険特別会計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0.97</c:v>
                </c:pt>
                <c:pt idx="2">
                  <c:v>#N/A</c:v>
                </c:pt>
                <c:pt idx="3">
                  <c:v>1.51</c:v>
                </c:pt>
                <c:pt idx="4">
                  <c:v>#N/A</c:v>
                </c:pt>
                <c:pt idx="5">
                  <c:v>2.71</c:v>
                </c:pt>
                <c:pt idx="6">
                  <c:v>#N/A</c:v>
                </c:pt>
                <c:pt idx="7">
                  <c:v>2.1800000000000002</c:v>
                </c:pt>
                <c:pt idx="8">
                  <c:v>#N/A</c:v>
                </c:pt>
                <c:pt idx="9">
                  <c:v>1.5</c:v>
                </c:pt>
              </c:numCache>
            </c:numRef>
          </c:val>
          <c:extLst xmlns:c16r2="http://schemas.microsoft.com/office/drawing/2015/06/chart">
            <c:ext xmlns:c16="http://schemas.microsoft.com/office/drawing/2014/chart" uri="{C3380CC4-5D6E-409C-BE32-E72D297353CC}">
              <c16:uniqueId val="{00000007-FD3E-4424-B812-93153B9CEC5A}"/>
            </c:ext>
          </c:extLst>
        </c:ser>
        <c:ser>
          <c:idx val="8"/>
          <c:order val="8"/>
          <c:tx>
            <c:strRef>
              <c:f>データシート!$A$35</c:f>
              <c:strCache>
                <c:ptCount val="1"/>
                <c:pt idx="0">
                  <c:v>芳賀町国民健康保険特別会計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1.23</c:v>
                </c:pt>
                <c:pt idx="2">
                  <c:v>#N/A</c:v>
                </c:pt>
                <c:pt idx="3">
                  <c:v>0.9</c:v>
                </c:pt>
                <c:pt idx="4">
                  <c:v>#N/A</c:v>
                </c:pt>
                <c:pt idx="5">
                  <c:v>1.35</c:v>
                </c:pt>
                <c:pt idx="6">
                  <c:v>#N/A</c:v>
                </c:pt>
                <c:pt idx="7">
                  <c:v>2.1</c:v>
                </c:pt>
                <c:pt idx="8">
                  <c:v>#N/A</c:v>
                </c:pt>
                <c:pt idx="9">
                  <c:v>1.73</c:v>
                </c:pt>
              </c:numCache>
            </c:numRef>
          </c:val>
          <c:extLst xmlns:c16r2="http://schemas.microsoft.com/office/drawing/2015/06/chart">
            <c:ext xmlns:c16="http://schemas.microsoft.com/office/drawing/2014/chart" uri="{C3380CC4-5D6E-409C-BE32-E72D297353CC}">
              <c16:uniqueId val="{00000008-FD3E-4424-B812-93153B9CEC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7.41</c:v>
                </c:pt>
                <c:pt idx="2">
                  <c:v>#N/A</c:v>
                </c:pt>
                <c:pt idx="3">
                  <c:v>9.2100000000000009</c:v>
                </c:pt>
                <c:pt idx="4">
                  <c:v>#N/A</c:v>
                </c:pt>
                <c:pt idx="5">
                  <c:v>8.24</c:v>
                </c:pt>
                <c:pt idx="6">
                  <c:v>#N/A</c:v>
                </c:pt>
                <c:pt idx="7">
                  <c:v>13.57</c:v>
                </c:pt>
                <c:pt idx="8">
                  <c:v>#N/A</c:v>
                </c:pt>
                <c:pt idx="9">
                  <c:v>11.35</c:v>
                </c:pt>
              </c:numCache>
            </c:numRef>
          </c:val>
          <c:extLst xmlns:c16r2="http://schemas.microsoft.com/office/drawing/2015/06/chart">
            <c:ext xmlns:c16="http://schemas.microsoft.com/office/drawing/2014/chart" uri="{C3380CC4-5D6E-409C-BE32-E72D297353CC}">
              <c16:uniqueId val="{00000009-FD3E-4424-B812-93153B9CEC5A}"/>
            </c:ext>
          </c:extLst>
        </c:ser>
        <c:dLbls>
          <c:showLegendKey val="0"/>
          <c:showVal val="0"/>
          <c:showCatName val="0"/>
          <c:showSerName val="0"/>
          <c:showPercent val="0"/>
          <c:showBubbleSize val="0"/>
        </c:dLbls>
        <c:gapWidth val="150"/>
        <c:overlap val="100"/>
        <c:axId val="410284768"/>
        <c:axId val="410285152"/>
      </c:barChart>
      <c:catAx>
        <c:axId val="41028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285152"/>
        <c:crosses val="autoZero"/>
        <c:auto val="1"/>
        <c:lblAlgn val="ctr"/>
        <c:lblOffset val="100"/>
        <c:tickLblSkip val="1"/>
        <c:tickMarkSkip val="1"/>
        <c:noMultiLvlLbl val="0"/>
      </c:catAx>
      <c:valAx>
        <c:axId val="41028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28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575</c:v>
                </c:pt>
                <c:pt idx="5">
                  <c:v>559</c:v>
                </c:pt>
                <c:pt idx="8">
                  <c:v>550</c:v>
                </c:pt>
                <c:pt idx="11">
                  <c:v>542</c:v>
                </c:pt>
                <c:pt idx="14">
                  <c:v>498</c:v>
                </c:pt>
              </c:numCache>
            </c:numRef>
          </c:val>
          <c:extLst xmlns:c16r2="http://schemas.microsoft.com/office/drawing/2015/06/chart">
            <c:ext xmlns:c16="http://schemas.microsoft.com/office/drawing/2014/chart" uri="{C3380CC4-5D6E-409C-BE32-E72D297353CC}">
              <c16:uniqueId val="{00000000-9840-4A14-A7A1-4A84FF93C0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2</c:v>
                </c:pt>
              </c:numCache>
            </c:numRef>
          </c:val>
          <c:extLst xmlns:c16r2="http://schemas.microsoft.com/office/drawing/2015/06/chart">
            <c:ext xmlns:c16="http://schemas.microsoft.com/office/drawing/2014/chart" uri="{C3380CC4-5D6E-409C-BE32-E72D297353CC}">
              <c16:uniqueId val="{00000001-9840-4A14-A7A1-4A84FF93C0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13</c:v>
                </c:pt>
                <c:pt idx="6">
                  <c:v>27</c:v>
                </c:pt>
                <c:pt idx="9">
                  <c:v>52</c:v>
                </c:pt>
                <c:pt idx="12">
                  <c:v>17</c:v>
                </c:pt>
              </c:numCache>
            </c:numRef>
          </c:val>
          <c:extLst xmlns:c16r2="http://schemas.microsoft.com/office/drawing/2015/06/chart">
            <c:ext xmlns:c16="http://schemas.microsoft.com/office/drawing/2014/chart" uri="{C3380CC4-5D6E-409C-BE32-E72D297353CC}">
              <c16:uniqueId val="{00000002-9840-4A14-A7A1-4A84FF93C0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41</c:v>
                </c:pt>
                <c:pt idx="6">
                  <c:v>38</c:v>
                </c:pt>
                <c:pt idx="9">
                  <c:v>70</c:v>
                </c:pt>
                <c:pt idx="12">
                  <c:v>79</c:v>
                </c:pt>
              </c:numCache>
            </c:numRef>
          </c:val>
          <c:extLst xmlns:c16r2="http://schemas.microsoft.com/office/drawing/2015/06/chart">
            <c:ext xmlns:c16="http://schemas.microsoft.com/office/drawing/2014/chart" uri="{C3380CC4-5D6E-409C-BE32-E72D297353CC}">
              <c16:uniqueId val="{00000003-9840-4A14-A7A1-4A84FF93C0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202</c:v>
                </c:pt>
                <c:pt idx="3">
                  <c:v>187</c:v>
                </c:pt>
                <c:pt idx="6">
                  <c:v>183</c:v>
                </c:pt>
                <c:pt idx="9">
                  <c:v>196</c:v>
                </c:pt>
                <c:pt idx="12">
                  <c:v>192</c:v>
                </c:pt>
              </c:numCache>
            </c:numRef>
          </c:val>
          <c:extLst xmlns:c16r2="http://schemas.microsoft.com/office/drawing/2015/06/chart">
            <c:ext xmlns:c16="http://schemas.microsoft.com/office/drawing/2014/chart" uri="{C3380CC4-5D6E-409C-BE32-E72D297353CC}">
              <c16:uniqueId val="{00000004-9840-4A14-A7A1-4A84FF93C0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40-4A14-A7A1-4A84FF93C0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40-4A14-A7A1-4A84FF93C0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436</c:v>
                </c:pt>
                <c:pt idx="3">
                  <c:v>399</c:v>
                </c:pt>
                <c:pt idx="6">
                  <c:v>375</c:v>
                </c:pt>
                <c:pt idx="9">
                  <c:v>327</c:v>
                </c:pt>
                <c:pt idx="12">
                  <c:v>285</c:v>
                </c:pt>
              </c:numCache>
            </c:numRef>
          </c:val>
          <c:extLst xmlns:c16r2="http://schemas.microsoft.com/office/drawing/2015/06/chart">
            <c:ext xmlns:c16="http://schemas.microsoft.com/office/drawing/2014/chart" uri="{C3380CC4-5D6E-409C-BE32-E72D297353CC}">
              <c16:uniqueId val="{00000007-9840-4A14-A7A1-4A84FF93C0A9}"/>
            </c:ext>
          </c:extLst>
        </c:ser>
        <c:dLbls>
          <c:showLegendKey val="0"/>
          <c:showVal val="0"/>
          <c:showCatName val="0"/>
          <c:showSerName val="0"/>
          <c:showPercent val="0"/>
          <c:showBubbleSize val="0"/>
        </c:dLbls>
        <c:gapWidth val="100"/>
        <c:overlap val="100"/>
        <c:axId val="415911408"/>
        <c:axId val="404837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c:v>
                </c:pt>
                <c:pt idx="2">
                  <c:v>#N/A</c:v>
                </c:pt>
                <c:pt idx="3">
                  <c:v>#N/A</c:v>
                </c:pt>
                <c:pt idx="4">
                  <c:v>81</c:v>
                </c:pt>
                <c:pt idx="5">
                  <c:v>#N/A</c:v>
                </c:pt>
                <c:pt idx="6">
                  <c:v>#N/A</c:v>
                </c:pt>
                <c:pt idx="7">
                  <c:v>73</c:v>
                </c:pt>
                <c:pt idx="8">
                  <c:v>#N/A</c:v>
                </c:pt>
                <c:pt idx="9">
                  <c:v>#N/A</c:v>
                </c:pt>
                <c:pt idx="10">
                  <c:v>103</c:v>
                </c:pt>
                <c:pt idx="11">
                  <c:v>#N/A</c:v>
                </c:pt>
                <c:pt idx="12">
                  <c:v>#N/A</c:v>
                </c:pt>
                <c:pt idx="13">
                  <c:v>77</c:v>
                </c:pt>
                <c:pt idx="14">
                  <c:v>#N/A</c:v>
                </c:pt>
              </c:numCache>
            </c:numRef>
          </c:val>
          <c:smooth val="0"/>
          <c:extLst xmlns:c16r2="http://schemas.microsoft.com/office/drawing/2015/06/chart">
            <c:ext xmlns:c16="http://schemas.microsoft.com/office/drawing/2014/chart" uri="{C3380CC4-5D6E-409C-BE32-E72D297353CC}">
              <c16:uniqueId val="{00000008-9840-4A14-A7A1-4A84FF93C0A9}"/>
            </c:ext>
          </c:extLst>
        </c:ser>
        <c:dLbls>
          <c:showLegendKey val="0"/>
          <c:showVal val="0"/>
          <c:showCatName val="0"/>
          <c:showSerName val="0"/>
          <c:showPercent val="0"/>
          <c:showBubbleSize val="0"/>
        </c:dLbls>
        <c:marker val="1"/>
        <c:smooth val="0"/>
        <c:axId val="415911408"/>
        <c:axId val="404837112"/>
      </c:lineChart>
      <c:catAx>
        <c:axId val="41591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837112"/>
        <c:crosses val="autoZero"/>
        <c:auto val="1"/>
        <c:lblAlgn val="ctr"/>
        <c:lblOffset val="100"/>
        <c:tickLblSkip val="1"/>
        <c:tickMarkSkip val="1"/>
        <c:noMultiLvlLbl val="0"/>
      </c:catAx>
      <c:valAx>
        <c:axId val="404837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91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4206</c:v>
                </c:pt>
                <c:pt idx="5">
                  <c:v>3978</c:v>
                </c:pt>
                <c:pt idx="8">
                  <c:v>3924</c:v>
                </c:pt>
                <c:pt idx="11">
                  <c:v>4318</c:v>
                </c:pt>
                <c:pt idx="14">
                  <c:v>4332</c:v>
                </c:pt>
              </c:numCache>
            </c:numRef>
          </c:val>
          <c:extLst xmlns:c16r2="http://schemas.microsoft.com/office/drawing/2015/06/chart">
            <c:ext xmlns:c16="http://schemas.microsoft.com/office/drawing/2014/chart" uri="{C3380CC4-5D6E-409C-BE32-E72D297353CC}">
              <c16:uniqueId val="{00000000-3276-46CC-A1B2-BF596A99CF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1491</c:v>
                </c:pt>
                <c:pt idx="5">
                  <c:v>1624</c:v>
                </c:pt>
                <c:pt idx="8">
                  <c:v>1602</c:v>
                </c:pt>
                <c:pt idx="11">
                  <c:v>1568</c:v>
                </c:pt>
                <c:pt idx="14">
                  <c:v>1639</c:v>
                </c:pt>
              </c:numCache>
            </c:numRef>
          </c:val>
          <c:extLst xmlns:c16r2="http://schemas.microsoft.com/office/drawing/2015/06/chart">
            <c:ext xmlns:c16="http://schemas.microsoft.com/office/drawing/2014/chart" uri="{C3380CC4-5D6E-409C-BE32-E72D297353CC}">
              <c16:uniqueId val="{00000001-3276-46CC-A1B2-BF596A99CF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2366</c:v>
                </c:pt>
                <c:pt idx="5">
                  <c:v>2017</c:v>
                </c:pt>
                <c:pt idx="8">
                  <c:v>2928</c:v>
                </c:pt>
                <c:pt idx="11">
                  <c:v>2802</c:v>
                </c:pt>
                <c:pt idx="14">
                  <c:v>2433</c:v>
                </c:pt>
              </c:numCache>
            </c:numRef>
          </c:val>
          <c:extLst xmlns:c16r2="http://schemas.microsoft.com/office/drawing/2015/06/chart">
            <c:ext xmlns:c16="http://schemas.microsoft.com/office/drawing/2014/chart" uri="{C3380CC4-5D6E-409C-BE32-E72D297353CC}">
              <c16:uniqueId val="{00000002-3276-46CC-A1B2-BF596A99CF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276-46CC-A1B2-BF596A99CF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276-46CC-A1B2-BF596A99CF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276-46CC-A1B2-BF596A99CF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1187</c:v>
                </c:pt>
                <c:pt idx="3">
                  <c:v>1154</c:v>
                </c:pt>
                <c:pt idx="6">
                  <c:v>1150</c:v>
                </c:pt>
                <c:pt idx="9">
                  <c:v>1139</c:v>
                </c:pt>
                <c:pt idx="12">
                  <c:v>1108</c:v>
                </c:pt>
              </c:numCache>
            </c:numRef>
          </c:val>
          <c:extLst xmlns:c16r2="http://schemas.microsoft.com/office/drawing/2015/06/chart">
            <c:ext xmlns:c16="http://schemas.microsoft.com/office/drawing/2014/chart" uri="{C3380CC4-5D6E-409C-BE32-E72D297353CC}">
              <c16:uniqueId val="{00000006-3276-46CC-A1B2-BF596A99CF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480</c:v>
                </c:pt>
                <c:pt idx="3">
                  <c:v>486</c:v>
                </c:pt>
                <c:pt idx="6">
                  <c:v>400</c:v>
                </c:pt>
                <c:pt idx="9">
                  <c:v>414</c:v>
                </c:pt>
                <c:pt idx="12">
                  <c:v>357</c:v>
                </c:pt>
              </c:numCache>
            </c:numRef>
          </c:val>
          <c:extLst xmlns:c16r2="http://schemas.microsoft.com/office/drawing/2015/06/chart">
            <c:ext xmlns:c16="http://schemas.microsoft.com/office/drawing/2014/chart" uri="{C3380CC4-5D6E-409C-BE32-E72D297353CC}">
              <c16:uniqueId val="{00000007-3276-46CC-A1B2-BF596A99CF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2753</c:v>
                </c:pt>
                <c:pt idx="3">
                  <c:v>2615</c:v>
                </c:pt>
                <c:pt idx="6">
                  <c:v>2092</c:v>
                </c:pt>
                <c:pt idx="9">
                  <c:v>1987</c:v>
                </c:pt>
                <c:pt idx="12">
                  <c:v>1978</c:v>
                </c:pt>
              </c:numCache>
            </c:numRef>
          </c:val>
          <c:extLst xmlns:c16r2="http://schemas.microsoft.com/office/drawing/2015/06/chart">
            <c:ext xmlns:c16="http://schemas.microsoft.com/office/drawing/2014/chart" uri="{C3380CC4-5D6E-409C-BE32-E72D297353CC}">
              <c16:uniqueId val="{00000008-3276-46CC-A1B2-BF596A99CF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47</c:v>
                </c:pt>
                <c:pt idx="3">
                  <c:v>1487</c:v>
                </c:pt>
                <c:pt idx="6">
                  <c:v>1226</c:v>
                </c:pt>
                <c:pt idx="9">
                  <c:v>5088</c:v>
                </c:pt>
                <c:pt idx="12">
                  <c:v>148</c:v>
                </c:pt>
              </c:numCache>
            </c:numRef>
          </c:val>
          <c:extLst xmlns:c16r2="http://schemas.microsoft.com/office/drawing/2015/06/chart">
            <c:ext xmlns:c16="http://schemas.microsoft.com/office/drawing/2014/chart" uri="{C3380CC4-5D6E-409C-BE32-E72D297353CC}">
              <c16:uniqueId val="{00000009-3276-46CC-A1B2-BF596A99CF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1992</c:v>
                </c:pt>
                <c:pt idx="3">
                  <c:v>1748</c:v>
                </c:pt>
                <c:pt idx="6">
                  <c:v>2622</c:v>
                </c:pt>
                <c:pt idx="9">
                  <c:v>3631</c:v>
                </c:pt>
                <c:pt idx="12">
                  <c:v>6650</c:v>
                </c:pt>
              </c:numCache>
            </c:numRef>
          </c:val>
          <c:extLst xmlns:c16r2="http://schemas.microsoft.com/office/drawing/2015/06/chart">
            <c:ext xmlns:c16="http://schemas.microsoft.com/office/drawing/2014/chart" uri="{C3380CC4-5D6E-409C-BE32-E72D297353CC}">
              <c16:uniqueId val="{0000000A-3276-46CC-A1B2-BF596A99CFD4}"/>
            </c:ext>
          </c:extLst>
        </c:ser>
        <c:dLbls>
          <c:showLegendKey val="0"/>
          <c:showVal val="0"/>
          <c:showCatName val="0"/>
          <c:showSerName val="0"/>
          <c:showPercent val="0"/>
          <c:showBubbleSize val="0"/>
        </c:dLbls>
        <c:gapWidth val="100"/>
        <c:overlap val="100"/>
        <c:axId val="404804216"/>
        <c:axId val="35959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3569</c:v>
                </c:pt>
                <c:pt idx="11">
                  <c:v>#N/A</c:v>
                </c:pt>
                <c:pt idx="12">
                  <c:v>#N/A</c:v>
                </c:pt>
                <c:pt idx="13">
                  <c:v>1838</c:v>
                </c:pt>
                <c:pt idx="14">
                  <c:v>#N/A</c:v>
                </c:pt>
              </c:numCache>
            </c:numRef>
          </c:val>
          <c:smooth val="0"/>
          <c:extLst xmlns:c16r2="http://schemas.microsoft.com/office/drawing/2015/06/chart">
            <c:ext xmlns:c16="http://schemas.microsoft.com/office/drawing/2014/chart" uri="{C3380CC4-5D6E-409C-BE32-E72D297353CC}">
              <c16:uniqueId val="{0000000B-3276-46CC-A1B2-BF596A99CFD4}"/>
            </c:ext>
          </c:extLst>
        </c:ser>
        <c:dLbls>
          <c:showLegendKey val="0"/>
          <c:showVal val="0"/>
          <c:showCatName val="0"/>
          <c:showSerName val="0"/>
          <c:showPercent val="0"/>
          <c:showBubbleSize val="0"/>
        </c:dLbls>
        <c:marker val="1"/>
        <c:smooth val="0"/>
        <c:axId val="404804216"/>
        <c:axId val="359599664"/>
      </c:lineChart>
      <c:catAx>
        <c:axId val="40480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9599664"/>
        <c:crosses val="autoZero"/>
        <c:auto val="1"/>
        <c:lblAlgn val="ctr"/>
        <c:lblOffset val="100"/>
        <c:tickLblSkip val="1"/>
        <c:tickMarkSkip val="1"/>
        <c:noMultiLvlLbl val="0"/>
      </c:catAx>
      <c:valAx>
        <c:axId val="35959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0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1594</c:v>
                </c:pt>
                <c:pt idx="1">
                  <c:v>1406</c:v>
                </c:pt>
                <c:pt idx="2">
                  <c:v>1265</c:v>
                </c:pt>
              </c:numCache>
            </c:numRef>
          </c:val>
          <c:extLst xmlns:c16r2="http://schemas.microsoft.com/office/drawing/2015/06/chart">
            <c:ext xmlns:c16="http://schemas.microsoft.com/office/drawing/2014/chart" uri="{C3380CC4-5D6E-409C-BE32-E72D297353CC}">
              <c16:uniqueId val="{00000000-8F5B-4A11-AC1F-F442133174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1-8F5B-4A11-AC1F-F442133174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837</c:v>
                </c:pt>
                <c:pt idx="1">
                  <c:v>814</c:v>
                </c:pt>
                <c:pt idx="2">
                  <c:v>681</c:v>
                </c:pt>
              </c:numCache>
            </c:numRef>
          </c:val>
          <c:extLst xmlns:c16r2="http://schemas.microsoft.com/office/drawing/2015/06/chart">
            <c:ext xmlns:c16="http://schemas.microsoft.com/office/drawing/2014/chart" uri="{C3380CC4-5D6E-409C-BE32-E72D297353CC}">
              <c16:uniqueId val="{00000002-8F5B-4A11-AC1F-F442133174A5}"/>
            </c:ext>
          </c:extLst>
        </c:ser>
        <c:dLbls>
          <c:showLegendKey val="0"/>
          <c:showVal val="0"/>
          <c:showCatName val="0"/>
          <c:showSerName val="0"/>
          <c:showPercent val="0"/>
          <c:showBubbleSize val="0"/>
        </c:dLbls>
        <c:gapWidth val="120"/>
        <c:overlap val="100"/>
        <c:axId val="415625392"/>
        <c:axId val="415534376"/>
      </c:barChart>
      <c:catAx>
        <c:axId val="41562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534376"/>
        <c:crosses val="autoZero"/>
        <c:auto val="1"/>
        <c:lblAlgn val="ctr"/>
        <c:lblOffset val="100"/>
        <c:tickLblSkip val="1"/>
        <c:tickMarkSkip val="1"/>
        <c:noMultiLvlLbl val="0"/>
      </c:catAx>
      <c:valAx>
        <c:axId val="415534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62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については、令和元年度～令和３年度の地方債が据置期間であることと、平成３０年度以前の地方債の償還が進んだことから元利償還金は減少しているが、大型建設事業に係る債務負担行為に基づく支出額は増額している。</a:t>
          </a:r>
        </a:p>
        <a:p>
          <a:r>
            <a:rPr kumimoji="1" lang="ja-JP" altLang="en-US" sz="1400">
              <a:latin typeface="ＭＳ ゴシック" pitchFamily="49" charset="-128"/>
              <a:ea typeface="ＭＳ ゴシック" pitchFamily="49" charset="-128"/>
            </a:rPr>
            <a:t>一般会計においては、令和５年度～令和８年度に据置期間が満了し償還が開始される地方債が多く予定されていることから公債費の増加が見込まれる。事業の選択等を行い健全な財政運営に努めていく。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までは地方債の償還が進んだことから地方債残高は減少傾向にあったが、令和２年度から令和４年度まで大型建設事業の工事の本格実施に伴って、地方債残高が増加している。事業全体の精査を行い、適切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栃木県芳賀町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％を占める財政調整基金において、大型建設事業に充てるため昨年度より財政調整基金が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百万円減少している。特定目的基金については、森林環境整備基金への積立が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百万円増加したが、教育施設等整備基金と地域福祉基金と排水処理センター運営基金については、事業の実施に不足する額の取崩しを行っため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・財政調整基金及び教育施設等整備基金については、大型建設事業の継続実施や施設の長寿命化への対応のため、令和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年度まで計画的に減少していく見込みである。地域福祉基金と工業団地排水処理センター運営基金については、基金残高が年々減少しているため、事業内容の見直しを行い適切な運用を心掛ける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位が、教育施設等整備基金で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百万円であり、教育施設の建て替えや更新・耐震工事などを行うためのもの。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位が、環境保全基金で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百万円であり、公害発生に伴う被害者救済に必要な資金の円滑な融資をはかるためのもの。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位が、地域福祉基金で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百万円であり、高齢者の保健福祉の増進等地域福祉の向上に資する事業の財源に充てるためのもの。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森林環境整備基金に積立を行った。地域福祉基金と排水処理センター運営基金については、事業の実施に不足する額の取崩しを行った。環境保全基金については、ここ数年は取り崩す予定がなく、ほぼ横ばいに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・教育施設等整備基金は、今後の施設の改修や建て替えなどの際に取り崩す予定である。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・地域福祉基金は、毎年実施している各種事業の財源として取り崩している。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LRT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整備事業や芳賀第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工業団地造成工事、大型ほ場整備といった複数年度に渡る大型建設事業の財源として令和元年度から財政調整基金から計画的に取崩をしており、今年度は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百万円の取崩しを行った。繰越金等の積立を行った結果として昨年度と比較して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年度もこの状況は続く見込みである。補助金や財政措置のある地方債を有効活用し、財政調整基金からの取崩しを最小限に抑え、適正な残高を維持できるよう努めていく。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・積立及び取崩しを行っていないため、前年度と同数値となっている。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年度以降、借入を行った地方債の据置期間が終了し元利償還金の増加が見込まれるため、増加幅に注意しながら、適切な時期に取崩しを行い財政負担の軽減に活用していく。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15,549
15,389
70.16
15,634,965
14,852,027
583,191
5,124,055
6,650,396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工業団地を有し、立地企業からの税収により類似団体を上回っている。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景気の影響を受けやすいが、平成２７年度から横ばいの傾向となっている。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令和４年度単年度財政力指数が０．９９８だったため、令和３年度から０．０２下がっている。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167746</xdr:rowOff>
    </xdr:from>
    <xdr:to>
      <xdr:col>23</xdr:col>
      <xdr:colOff>133350</xdr:colOff>
      <xdr:row>40</xdr:row>
      <xdr:rowOff>16404</xdr:rowOff>
    </xdr:to>
    <xdr:cxnSp macro="">
      <xdr:nvCxnSpPr>
        <xdr:cNvPr id="72" name="直線コネクタ 71"/>
        <xdr:cNvCxnSpPr/>
      </xdr:nvCxnSpPr>
      <xdr:spPr>
        <a:xfrm>
          <a:off x="4114800" y="68542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147638</xdr:rowOff>
    </xdr:from>
    <xdr:to>
      <xdr:col>19</xdr:col>
      <xdr:colOff>133350</xdr:colOff>
      <xdr:row>39</xdr:row>
      <xdr:rowOff>167746</xdr:rowOff>
    </xdr:to>
    <xdr:cxnSp macro="">
      <xdr:nvCxnSpPr>
        <xdr:cNvPr id="75" name="直線コネクタ 74"/>
        <xdr:cNvCxnSpPr/>
      </xdr:nvCxnSpPr>
      <xdr:spPr>
        <a:xfrm>
          <a:off x="3225800" y="68341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147638</xdr:rowOff>
    </xdr:from>
    <xdr:to>
      <xdr:col>15</xdr:col>
      <xdr:colOff>82550</xdr:colOff>
      <xdr:row>39</xdr:row>
      <xdr:rowOff>157692</xdr:rowOff>
    </xdr:to>
    <xdr:cxnSp macro="">
      <xdr:nvCxnSpPr>
        <xdr:cNvPr id="78" name="直線コネクタ 77"/>
        <xdr:cNvCxnSpPr/>
      </xdr:nvCxnSpPr>
      <xdr:spPr>
        <a:xfrm flipV="1">
          <a:off x="2336800" y="68341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9" name="フローチャート: 判断 78"/>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80" name="テキスト ボックス 7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167746</xdr:rowOff>
    </xdr:to>
    <xdr:cxnSp macro="">
      <xdr:nvCxnSpPr>
        <xdr:cNvPr id="81" name="直線コネクタ 80"/>
        <xdr:cNvCxnSpPr/>
      </xdr:nvCxnSpPr>
      <xdr:spPr>
        <a:xfrm flipV="1">
          <a:off x="1447800" y="68442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82" name="フローチャート: 判断 81"/>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3" name="テキスト ボックス 82"/>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4" name="フローチャート: 判断 83"/>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5" name="テキスト ボックス 84"/>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137054</xdr:rowOff>
    </xdr:from>
    <xdr:to>
      <xdr:col>23</xdr:col>
      <xdr:colOff>184150</xdr:colOff>
      <xdr:row>40</xdr:row>
      <xdr:rowOff>67204</xdr:rowOff>
    </xdr:to>
    <xdr:sp macro="" textlink="">
      <xdr:nvSpPr>
        <xdr:cNvPr id="91" name="楕円 90"/>
        <xdr:cNvSpPr/>
      </xdr:nvSpPr>
      <xdr:spPr>
        <a:xfrm>
          <a:off x="49022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153581</xdr:rowOff>
    </xdr:from>
    <xdr:ext cx="762000" cy="259045"/>
    <xdr:sp macro="" textlink="">
      <xdr:nvSpPr>
        <xdr:cNvPr id="92" name="財政力該当値テキスト"/>
        <xdr:cNvSpPr txBox="1"/>
      </xdr:nvSpPr>
      <xdr:spPr>
        <a:xfrm>
          <a:off x="5041900" y="666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116946</xdr:rowOff>
    </xdr:from>
    <xdr:to>
      <xdr:col>19</xdr:col>
      <xdr:colOff>184150</xdr:colOff>
      <xdr:row>40</xdr:row>
      <xdr:rowOff>47096</xdr:rowOff>
    </xdr:to>
    <xdr:sp macro="" textlink="">
      <xdr:nvSpPr>
        <xdr:cNvPr id="93" name="楕円 92"/>
        <xdr:cNvSpPr/>
      </xdr:nvSpPr>
      <xdr:spPr>
        <a:xfrm>
          <a:off x="4064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57273</xdr:rowOff>
    </xdr:from>
    <xdr:ext cx="736600" cy="259045"/>
    <xdr:sp macro="" textlink="">
      <xdr:nvSpPr>
        <xdr:cNvPr id="94" name="テキスト ボックス 93"/>
        <xdr:cNvSpPr txBox="1"/>
      </xdr:nvSpPr>
      <xdr:spPr>
        <a:xfrm>
          <a:off x="3733800" y="657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96838</xdr:rowOff>
    </xdr:from>
    <xdr:to>
      <xdr:col>15</xdr:col>
      <xdr:colOff>133350</xdr:colOff>
      <xdr:row>40</xdr:row>
      <xdr:rowOff>26988</xdr:rowOff>
    </xdr:to>
    <xdr:sp macro="" textlink="">
      <xdr:nvSpPr>
        <xdr:cNvPr id="95" name="楕円 94"/>
        <xdr:cNvSpPr/>
      </xdr:nvSpPr>
      <xdr:spPr>
        <a:xfrm>
          <a:off x="3175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37165</xdr:rowOff>
    </xdr:from>
    <xdr:ext cx="762000" cy="259045"/>
    <xdr:sp macro="" textlink="">
      <xdr:nvSpPr>
        <xdr:cNvPr id="96" name="テキスト ボックス 95"/>
        <xdr:cNvSpPr txBox="1"/>
      </xdr:nvSpPr>
      <xdr:spPr>
        <a:xfrm>
          <a:off x="2844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7" name="楕円 96"/>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8" name="テキスト ボックス 97"/>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116946</xdr:rowOff>
    </xdr:from>
    <xdr:to>
      <xdr:col>7</xdr:col>
      <xdr:colOff>31750</xdr:colOff>
      <xdr:row>40</xdr:row>
      <xdr:rowOff>47096</xdr:rowOff>
    </xdr:to>
    <xdr:sp macro="" textlink="">
      <xdr:nvSpPr>
        <xdr:cNvPr id="99" name="楕円 98"/>
        <xdr:cNvSpPr/>
      </xdr:nvSpPr>
      <xdr:spPr>
        <a:xfrm>
          <a:off x="1397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57273</xdr:rowOff>
    </xdr:from>
    <xdr:ext cx="762000" cy="259045"/>
    <xdr:sp macro="" textlink="">
      <xdr:nvSpPr>
        <xdr:cNvPr id="100" name="テキスト ボックス 99"/>
        <xdr:cNvSpPr txBox="1"/>
      </xdr:nvSpPr>
      <xdr:spPr>
        <a:xfrm>
          <a:off x="1066800" y="65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歳出では地方債の償還が進み公債費が減少したものの、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物価高騰の影響により光熱水費を主とした経常的な物件費の上昇や、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が減少したことにより、令和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51816</xdr:rowOff>
    </xdr:from>
    <xdr:to>
      <xdr:col>23</xdr:col>
      <xdr:colOff>133350</xdr:colOff>
      <xdr:row>62</xdr:row>
      <xdr:rowOff>1016</xdr:rowOff>
    </xdr:to>
    <xdr:cxnSp macro="">
      <xdr:nvCxnSpPr>
        <xdr:cNvPr id="133" name="直線コネクタ 132"/>
        <xdr:cNvCxnSpPr/>
      </xdr:nvCxnSpPr>
      <xdr:spPr>
        <a:xfrm>
          <a:off x="4114800" y="1051026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51816</xdr:rowOff>
    </xdr:to>
    <xdr:cxnSp macro="">
      <xdr:nvCxnSpPr>
        <xdr:cNvPr id="136" name="直線コネクタ 135"/>
        <xdr:cNvCxnSpPr/>
      </xdr:nvCxnSpPr>
      <xdr:spPr>
        <a:xfrm>
          <a:off x="3225800" y="104571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51816</xdr:rowOff>
    </xdr:to>
    <xdr:cxnSp macro="">
      <xdr:nvCxnSpPr>
        <xdr:cNvPr id="139" name="直線コネクタ 138"/>
        <xdr:cNvCxnSpPr/>
      </xdr:nvCxnSpPr>
      <xdr:spPr>
        <a:xfrm flipV="1">
          <a:off x="2336800" y="104571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40" name="フローチャート: 判断 139"/>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1" name="テキスト ボックス 140"/>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51816</xdr:rowOff>
    </xdr:from>
    <xdr:to>
      <xdr:col>11</xdr:col>
      <xdr:colOff>31750</xdr:colOff>
      <xdr:row>61</xdr:row>
      <xdr:rowOff>148336</xdr:rowOff>
    </xdr:to>
    <xdr:cxnSp macro="">
      <xdr:nvCxnSpPr>
        <xdr:cNvPr id="142" name="直線コネクタ 141"/>
        <xdr:cNvCxnSpPr/>
      </xdr:nvCxnSpPr>
      <xdr:spPr>
        <a:xfrm flipV="1">
          <a:off x="1447800" y="105102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3" name="フローチャート: 判断 142"/>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4" name="テキスト ボックス 143"/>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5" name="フローチャート: 判断 144"/>
        <xdr:cNvSpPr/>
      </xdr:nvSpPr>
      <xdr:spPr>
        <a:xfrm>
          <a:off x="1397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46" name="テキスト ボックス 145"/>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52" name="楕円 151"/>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3"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4" name="楕円 153"/>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5" name="テキスト ボックス 154"/>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6" name="楕円 155"/>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7" name="テキスト ボックス 156"/>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1016</xdr:rowOff>
    </xdr:from>
    <xdr:to>
      <xdr:col>11</xdr:col>
      <xdr:colOff>82550</xdr:colOff>
      <xdr:row>61</xdr:row>
      <xdr:rowOff>102616</xdr:rowOff>
    </xdr:to>
    <xdr:sp macro="" textlink="">
      <xdr:nvSpPr>
        <xdr:cNvPr id="158" name="楕円 157"/>
        <xdr:cNvSpPr/>
      </xdr:nvSpPr>
      <xdr:spPr>
        <a:xfrm>
          <a:off x="2286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112793</xdr:rowOff>
    </xdr:from>
    <xdr:ext cx="762000" cy="259045"/>
    <xdr:sp macro="" textlink="">
      <xdr:nvSpPr>
        <xdr:cNvPr id="159" name="テキスト ボックス 158"/>
        <xdr:cNvSpPr txBox="1"/>
      </xdr:nvSpPr>
      <xdr:spPr>
        <a:xfrm>
          <a:off x="1955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60" name="楕円 159"/>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61" name="テキスト ボックス 160"/>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人件費は令和３年度からほぼ横ばいの決算額であったが、物件費については光熱水費の高騰による施設全体の管理運営費の増により、令和３年度と比較して一人あたり１９，６９８円上昇している。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135562</xdr:rowOff>
    </xdr:from>
    <xdr:to>
      <xdr:col>23</xdr:col>
      <xdr:colOff>133350</xdr:colOff>
      <xdr:row>82</xdr:row>
      <xdr:rowOff>32014</xdr:rowOff>
    </xdr:to>
    <xdr:cxnSp macro="">
      <xdr:nvCxnSpPr>
        <xdr:cNvPr id="198" name="直線コネクタ 197"/>
        <xdr:cNvCxnSpPr/>
      </xdr:nvCxnSpPr>
      <xdr:spPr>
        <a:xfrm>
          <a:off x="4114800" y="14023012"/>
          <a:ext cx="838200" cy="6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135562</xdr:rowOff>
    </xdr:from>
    <xdr:to>
      <xdr:col>19</xdr:col>
      <xdr:colOff>133350</xdr:colOff>
      <xdr:row>81</xdr:row>
      <xdr:rowOff>145445</xdr:rowOff>
    </xdr:to>
    <xdr:cxnSp macro="">
      <xdr:nvCxnSpPr>
        <xdr:cNvPr id="201" name="直線コネクタ 200"/>
        <xdr:cNvCxnSpPr/>
      </xdr:nvCxnSpPr>
      <xdr:spPr>
        <a:xfrm flipV="1">
          <a:off x="3225800" y="14023012"/>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105355</xdr:rowOff>
    </xdr:from>
    <xdr:to>
      <xdr:col>15</xdr:col>
      <xdr:colOff>82550</xdr:colOff>
      <xdr:row>81</xdr:row>
      <xdr:rowOff>145445</xdr:rowOff>
    </xdr:to>
    <xdr:cxnSp macro="">
      <xdr:nvCxnSpPr>
        <xdr:cNvPr id="204" name="直線コネクタ 203"/>
        <xdr:cNvCxnSpPr/>
      </xdr:nvCxnSpPr>
      <xdr:spPr>
        <a:xfrm>
          <a:off x="2336800" y="13992805"/>
          <a:ext cx="889000" cy="4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98479</xdr:rowOff>
    </xdr:from>
    <xdr:to>
      <xdr:col>15</xdr:col>
      <xdr:colOff>133350</xdr:colOff>
      <xdr:row>83</xdr:row>
      <xdr:rowOff>28629</xdr:rowOff>
    </xdr:to>
    <xdr:sp macro="" textlink="">
      <xdr:nvSpPr>
        <xdr:cNvPr id="205" name="フローチャート: 判断 204"/>
        <xdr:cNvSpPr/>
      </xdr:nvSpPr>
      <xdr:spPr>
        <a:xfrm>
          <a:off x="3175000" y="1415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13406</xdr:rowOff>
    </xdr:from>
    <xdr:ext cx="762000" cy="259045"/>
    <xdr:sp macro="" textlink="">
      <xdr:nvSpPr>
        <xdr:cNvPr id="206" name="テキスト ボックス 205"/>
        <xdr:cNvSpPr txBox="1"/>
      </xdr:nvSpPr>
      <xdr:spPr>
        <a:xfrm>
          <a:off x="2844800" y="1424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105355</xdr:rowOff>
    </xdr:from>
    <xdr:to>
      <xdr:col>11</xdr:col>
      <xdr:colOff>31750</xdr:colOff>
      <xdr:row>81</xdr:row>
      <xdr:rowOff>107364</xdr:rowOff>
    </xdr:to>
    <xdr:cxnSp macro="">
      <xdr:nvCxnSpPr>
        <xdr:cNvPr id="207" name="直線コネクタ 206"/>
        <xdr:cNvCxnSpPr/>
      </xdr:nvCxnSpPr>
      <xdr:spPr>
        <a:xfrm flipV="1">
          <a:off x="1447800" y="13992805"/>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157324</xdr:rowOff>
    </xdr:from>
    <xdr:to>
      <xdr:col>11</xdr:col>
      <xdr:colOff>82550</xdr:colOff>
      <xdr:row>82</xdr:row>
      <xdr:rowOff>87474</xdr:rowOff>
    </xdr:to>
    <xdr:sp macro="" textlink="">
      <xdr:nvSpPr>
        <xdr:cNvPr id="208" name="フローチャート: 判断 207"/>
        <xdr:cNvSpPr/>
      </xdr:nvSpPr>
      <xdr:spPr>
        <a:xfrm>
          <a:off x="2286000" y="1404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72251</xdr:rowOff>
    </xdr:from>
    <xdr:ext cx="762000" cy="259045"/>
    <xdr:sp macro="" textlink="">
      <xdr:nvSpPr>
        <xdr:cNvPr id="209" name="テキスト ボックス 208"/>
        <xdr:cNvSpPr txBox="1"/>
      </xdr:nvSpPr>
      <xdr:spPr>
        <a:xfrm>
          <a:off x="1955800" y="1413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155804</xdr:rowOff>
    </xdr:from>
    <xdr:to>
      <xdr:col>7</xdr:col>
      <xdr:colOff>31750</xdr:colOff>
      <xdr:row>82</xdr:row>
      <xdr:rowOff>85954</xdr:rowOff>
    </xdr:to>
    <xdr:sp macro="" textlink="">
      <xdr:nvSpPr>
        <xdr:cNvPr id="210" name="フローチャート: 判断 209"/>
        <xdr:cNvSpPr/>
      </xdr:nvSpPr>
      <xdr:spPr>
        <a:xfrm>
          <a:off x="13970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70731</xdr:rowOff>
    </xdr:from>
    <xdr:ext cx="762000" cy="259045"/>
    <xdr:sp macro="" textlink="">
      <xdr:nvSpPr>
        <xdr:cNvPr id="211" name="テキスト ボックス 210"/>
        <xdr:cNvSpPr txBox="1"/>
      </xdr:nvSpPr>
      <xdr:spPr>
        <a:xfrm>
          <a:off x="1066800" y="1412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152664</xdr:rowOff>
    </xdr:from>
    <xdr:to>
      <xdr:col>23</xdr:col>
      <xdr:colOff>184150</xdr:colOff>
      <xdr:row>82</xdr:row>
      <xdr:rowOff>82814</xdr:rowOff>
    </xdr:to>
    <xdr:sp macro="" textlink="">
      <xdr:nvSpPr>
        <xdr:cNvPr id="217" name="楕円 216"/>
        <xdr:cNvSpPr/>
      </xdr:nvSpPr>
      <xdr:spPr>
        <a:xfrm>
          <a:off x="4902200" y="140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169191</xdr:rowOff>
    </xdr:from>
    <xdr:ext cx="762000" cy="259045"/>
    <xdr:sp macro="" textlink="">
      <xdr:nvSpPr>
        <xdr:cNvPr id="218" name="人件費・物件費等の状況該当値テキスト"/>
        <xdr:cNvSpPr txBox="1"/>
      </xdr:nvSpPr>
      <xdr:spPr>
        <a:xfrm>
          <a:off x="50419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84762</xdr:rowOff>
    </xdr:from>
    <xdr:to>
      <xdr:col>19</xdr:col>
      <xdr:colOff>184150</xdr:colOff>
      <xdr:row>82</xdr:row>
      <xdr:rowOff>14912</xdr:rowOff>
    </xdr:to>
    <xdr:sp macro="" textlink="">
      <xdr:nvSpPr>
        <xdr:cNvPr id="219" name="楕円 218"/>
        <xdr:cNvSpPr/>
      </xdr:nvSpPr>
      <xdr:spPr>
        <a:xfrm>
          <a:off x="4064000" y="139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25089</xdr:rowOff>
    </xdr:from>
    <xdr:ext cx="736600" cy="259045"/>
    <xdr:sp macro="" textlink="">
      <xdr:nvSpPr>
        <xdr:cNvPr id="220" name="テキスト ボックス 219"/>
        <xdr:cNvSpPr txBox="1"/>
      </xdr:nvSpPr>
      <xdr:spPr>
        <a:xfrm>
          <a:off x="3733800" y="1374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94645</xdr:rowOff>
    </xdr:from>
    <xdr:to>
      <xdr:col>15</xdr:col>
      <xdr:colOff>133350</xdr:colOff>
      <xdr:row>82</xdr:row>
      <xdr:rowOff>24795</xdr:rowOff>
    </xdr:to>
    <xdr:sp macro="" textlink="">
      <xdr:nvSpPr>
        <xdr:cNvPr id="221" name="楕円 220"/>
        <xdr:cNvSpPr/>
      </xdr:nvSpPr>
      <xdr:spPr>
        <a:xfrm>
          <a:off x="3175000" y="139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34972</xdr:rowOff>
    </xdr:from>
    <xdr:ext cx="762000" cy="259045"/>
    <xdr:sp macro="" textlink="">
      <xdr:nvSpPr>
        <xdr:cNvPr id="222" name="テキスト ボックス 221"/>
        <xdr:cNvSpPr txBox="1"/>
      </xdr:nvSpPr>
      <xdr:spPr>
        <a:xfrm>
          <a:off x="2844800" y="137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54555</xdr:rowOff>
    </xdr:from>
    <xdr:to>
      <xdr:col>11</xdr:col>
      <xdr:colOff>82550</xdr:colOff>
      <xdr:row>81</xdr:row>
      <xdr:rowOff>156155</xdr:rowOff>
    </xdr:to>
    <xdr:sp macro="" textlink="">
      <xdr:nvSpPr>
        <xdr:cNvPr id="223" name="楕円 222"/>
        <xdr:cNvSpPr/>
      </xdr:nvSpPr>
      <xdr:spPr>
        <a:xfrm>
          <a:off x="2286000" y="139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166332</xdr:rowOff>
    </xdr:from>
    <xdr:ext cx="762000" cy="259045"/>
    <xdr:sp macro="" textlink="">
      <xdr:nvSpPr>
        <xdr:cNvPr id="224" name="テキスト ボックス 223"/>
        <xdr:cNvSpPr txBox="1"/>
      </xdr:nvSpPr>
      <xdr:spPr>
        <a:xfrm>
          <a:off x="1955800" y="137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56564</xdr:rowOff>
    </xdr:from>
    <xdr:to>
      <xdr:col>7</xdr:col>
      <xdr:colOff>31750</xdr:colOff>
      <xdr:row>81</xdr:row>
      <xdr:rowOff>158164</xdr:rowOff>
    </xdr:to>
    <xdr:sp macro="" textlink="">
      <xdr:nvSpPr>
        <xdr:cNvPr id="225" name="楕円 224"/>
        <xdr:cNvSpPr/>
      </xdr:nvSpPr>
      <xdr:spPr>
        <a:xfrm>
          <a:off x="1397000" y="139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168341</xdr:rowOff>
    </xdr:from>
    <xdr:ext cx="762000" cy="259045"/>
    <xdr:sp macro="" textlink="">
      <xdr:nvSpPr>
        <xdr:cNvPr id="226" name="テキスト ボックス 225"/>
        <xdr:cNvSpPr txBox="1"/>
      </xdr:nvSpPr>
      <xdr:spPr>
        <a:xfrm>
          <a:off x="1066800" y="1371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類似団体より高い水準にある。今後の動向を注視しつつ、給与体系や職員管理の適正化に努める。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107245</xdr:rowOff>
    </xdr:from>
    <xdr:to>
      <xdr:col>81</xdr:col>
      <xdr:colOff>44450</xdr:colOff>
      <xdr:row>89</xdr:row>
      <xdr:rowOff>83255</xdr:rowOff>
    </xdr:to>
    <xdr:cxnSp macro="">
      <xdr:nvCxnSpPr>
        <xdr:cNvPr id="260" name="直線コネクタ 259"/>
        <xdr:cNvCxnSpPr/>
      </xdr:nvCxnSpPr>
      <xdr:spPr>
        <a:xfrm flipV="1">
          <a:off x="16179800" y="15194845"/>
          <a:ext cx="8382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83255</xdr:rowOff>
    </xdr:from>
    <xdr:to>
      <xdr:col>77</xdr:col>
      <xdr:colOff>44450</xdr:colOff>
      <xdr:row>89</xdr:row>
      <xdr:rowOff>83255</xdr:rowOff>
    </xdr:to>
    <xdr:cxnSp macro="">
      <xdr:nvCxnSpPr>
        <xdr:cNvPr id="263" name="直線コネクタ 262"/>
        <xdr:cNvCxnSpPr/>
      </xdr:nvCxnSpPr>
      <xdr:spPr>
        <a:xfrm>
          <a:off x="15290800" y="1534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83255</xdr:rowOff>
    </xdr:to>
    <xdr:cxnSp macro="">
      <xdr:nvCxnSpPr>
        <xdr:cNvPr id="266" name="直線コネクタ 265"/>
        <xdr:cNvCxnSpPr/>
      </xdr:nvCxnSpPr>
      <xdr:spPr>
        <a:xfrm>
          <a:off x="14401800" y="152618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125589</xdr:rowOff>
    </xdr:from>
    <xdr:to>
      <xdr:col>73</xdr:col>
      <xdr:colOff>44450</xdr:colOff>
      <xdr:row>85</xdr:row>
      <xdr:rowOff>55739</xdr:rowOff>
    </xdr:to>
    <xdr:sp macro="" textlink="">
      <xdr:nvSpPr>
        <xdr:cNvPr id="267" name="フローチャート: 判断 266"/>
        <xdr:cNvSpPr/>
      </xdr:nvSpPr>
      <xdr:spPr>
        <a:xfrm>
          <a:off x="15240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68" name="テキスト ボックス 267"/>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2822</xdr:rowOff>
    </xdr:from>
    <xdr:to>
      <xdr:col>68</xdr:col>
      <xdr:colOff>152400</xdr:colOff>
      <xdr:row>89</xdr:row>
      <xdr:rowOff>2822</xdr:rowOff>
    </xdr:to>
    <xdr:cxnSp macro="">
      <xdr:nvCxnSpPr>
        <xdr:cNvPr id="269" name="直線コネクタ 268"/>
        <xdr:cNvCxnSpPr/>
      </xdr:nvCxnSpPr>
      <xdr:spPr>
        <a:xfrm>
          <a:off x="13512800" y="1526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71966</xdr:rowOff>
    </xdr:from>
    <xdr:to>
      <xdr:col>68</xdr:col>
      <xdr:colOff>203200</xdr:colOff>
      <xdr:row>85</xdr:row>
      <xdr:rowOff>2116</xdr:rowOff>
    </xdr:to>
    <xdr:sp macro="" textlink="">
      <xdr:nvSpPr>
        <xdr:cNvPr id="270" name="フローチャート: 判断 269"/>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71" name="テキスト ボックス 270"/>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72" name="フローチャート: 判断 271"/>
        <xdr:cNvSpPr/>
      </xdr:nvSpPr>
      <xdr:spPr>
        <a:xfrm>
          <a:off x="13462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73" name="テキスト ボックス 272"/>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9" name="楕円 278"/>
        <xdr:cNvSpPr/>
      </xdr:nvSpPr>
      <xdr:spPr>
        <a:xfrm>
          <a:off x="169672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28522</xdr:rowOff>
    </xdr:from>
    <xdr:ext cx="762000" cy="259045"/>
    <xdr:sp macro="" textlink="">
      <xdr:nvSpPr>
        <xdr:cNvPr id="280" name="給与水準   （国との比較）該当値テキスト"/>
        <xdr:cNvSpPr txBox="1"/>
      </xdr:nvSpPr>
      <xdr:spPr>
        <a:xfrm>
          <a:off x="17106900" y="1511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32455</xdr:rowOff>
    </xdr:from>
    <xdr:to>
      <xdr:col>77</xdr:col>
      <xdr:colOff>95250</xdr:colOff>
      <xdr:row>89</xdr:row>
      <xdr:rowOff>134055</xdr:rowOff>
    </xdr:to>
    <xdr:sp macro="" textlink="">
      <xdr:nvSpPr>
        <xdr:cNvPr id="281" name="楕円 280"/>
        <xdr:cNvSpPr/>
      </xdr:nvSpPr>
      <xdr:spPr>
        <a:xfrm>
          <a:off x="16129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118832</xdr:rowOff>
    </xdr:from>
    <xdr:ext cx="736600" cy="259045"/>
    <xdr:sp macro="" textlink="">
      <xdr:nvSpPr>
        <xdr:cNvPr id="282" name="テキスト ボックス 281"/>
        <xdr:cNvSpPr txBox="1"/>
      </xdr:nvSpPr>
      <xdr:spPr>
        <a:xfrm>
          <a:off x="15798800" y="1537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32455</xdr:rowOff>
    </xdr:from>
    <xdr:to>
      <xdr:col>73</xdr:col>
      <xdr:colOff>44450</xdr:colOff>
      <xdr:row>89</xdr:row>
      <xdr:rowOff>134055</xdr:rowOff>
    </xdr:to>
    <xdr:sp macro="" textlink="">
      <xdr:nvSpPr>
        <xdr:cNvPr id="283" name="楕円 282"/>
        <xdr:cNvSpPr/>
      </xdr:nvSpPr>
      <xdr:spPr>
        <a:xfrm>
          <a:off x="15240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118832</xdr:rowOff>
    </xdr:from>
    <xdr:ext cx="762000" cy="259045"/>
    <xdr:sp macro="" textlink="">
      <xdr:nvSpPr>
        <xdr:cNvPr id="284" name="テキスト ボックス 283"/>
        <xdr:cNvSpPr txBox="1"/>
      </xdr:nvSpPr>
      <xdr:spPr>
        <a:xfrm>
          <a:off x="14909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85" name="楕円 284"/>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86" name="テキスト ボックス 285"/>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87" name="楕円 286"/>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88" name="テキスト ボックス 287"/>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類似団体より比率が低い傾向にある。今後も業務委託を今後も業務委託や機械による自動化を導入しながら適切な定員管理に努めていく。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20804</xdr:rowOff>
    </xdr:from>
    <xdr:to>
      <xdr:col>81</xdr:col>
      <xdr:colOff>44450</xdr:colOff>
      <xdr:row>60</xdr:row>
      <xdr:rowOff>28847</xdr:rowOff>
    </xdr:to>
    <xdr:cxnSp macro="">
      <xdr:nvCxnSpPr>
        <xdr:cNvPr id="325" name="直線コネクタ 324"/>
        <xdr:cNvCxnSpPr/>
      </xdr:nvCxnSpPr>
      <xdr:spPr>
        <a:xfrm>
          <a:off x="16179800" y="1030780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20804</xdr:rowOff>
    </xdr:from>
    <xdr:to>
      <xdr:col>77</xdr:col>
      <xdr:colOff>44450</xdr:colOff>
      <xdr:row>60</xdr:row>
      <xdr:rowOff>24251</xdr:rowOff>
    </xdr:to>
    <xdr:cxnSp macro="">
      <xdr:nvCxnSpPr>
        <xdr:cNvPr id="328" name="直線コネクタ 327"/>
        <xdr:cNvCxnSpPr/>
      </xdr:nvCxnSpPr>
      <xdr:spPr>
        <a:xfrm flipV="1">
          <a:off x="15290800" y="103078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24251</xdr:rowOff>
    </xdr:from>
    <xdr:to>
      <xdr:col>72</xdr:col>
      <xdr:colOff>203200</xdr:colOff>
      <xdr:row>60</xdr:row>
      <xdr:rowOff>26549</xdr:rowOff>
    </xdr:to>
    <xdr:cxnSp macro="">
      <xdr:nvCxnSpPr>
        <xdr:cNvPr id="331" name="直線コネクタ 330"/>
        <xdr:cNvCxnSpPr/>
      </xdr:nvCxnSpPr>
      <xdr:spPr>
        <a:xfrm flipV="1">
          <a:off x="14401800" y="1031125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32" name="フローチャート: 判断 331"/>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33" name="テキスト ボックス 332"/>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26549</xdr:rowOff>
    </xdr:to>
    <xdr:cxnSp macro="">
      <xdr:nvCxnSpPr>
        <xdr:cNvPr id="334" name="直線コネクタ 333"/>
        <xdr:cNvCxnSpPr/>
      </xdr:nvCxnSpPr>
      <xdr:spPr>
        <a:xfrm>
          <a:off x="13512800" y="1028827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24916</xdr:rowOff>
    </xdr:from>
    <xdr:to>
      <xdr:col>68</xdr:col>
      <xdr:colOff>203200</xdr:colOff>
      <xdr:row>61</xdr:row>
      <xdr:rowOff>126516</xdr:rowOff>
    </xdr:to>
    <xdr:sp macro="" textlink="">
      <xdr:nvSpPr>
        <xdr:cNvPr id="335" name="フローチャート: 判断 334"/>
        <xdr:cNvSpPr/>
      </xdr:nvSpPr>
      <xdr:spPr>
        <a:xfrm>
          <a:off x="14351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111293</xdr:rowOff>
    </xdr:from>
    <xdr:ext cx="762000" cy="259045"/>
    <xdr:sp macro="" textlink="">
      <xdr:nvSpPr>
        <xdr:cNvPr id="336" name="テキスト ボックス 335"/>
        <xdr:cNvSpPr txBox="1"/>
      </xdr:nvSpPr>
      <xdr:spPr>
        <a:xfrm>
          <a:off x="14020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37" name="フローチャート: 判断 33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38" name="テキスト ボックス 337"/>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44" name="楕円 343"/>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45" name="定員管理の状況該当値テキスト"/>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141454</xdr:rowOff>
    </xdr:from>
    <xdr:to>
      <xdr:col>77</xdr:col>
      <xdr:colOff>95250</xdr:colOff>
      <xdr:row>60</xdr:row>
      <xdr:rowOff>71604</xdr:rowOff>
    </xdr:to>
    <xdr:sp macro="" textlink="">
      <xdr:nvSpPr>
        <xdr:cNvPr id="346" name="楕円 345"/>
        <xdr:cNvSpPr/>
      </xdr:nvSpPr>
      <xdr:spPr>
        <a:xfrm>
          <a:off x="16129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81781</xdr:rowOff>
    </xdr:from>
    <xdr:ext cx="736600" cy="259045"/>
    <xdr:sp macro="" textlink="">
      <xdr:nvSpPr>
        <xdr:cNvPr id="347" name="テキスト ボックス 346"/>
        <xdr:cNvSpPr txBox="1"/>
      </xdr:nvSpPr>
      <xdr:spPr>
        <a:xfrm>
          <a:off x="15798800" y="100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144901</xdr:rowOff>
    </xdr:from>
    <xdr:to>
      <xdr:col>73</xdr:col>
      <xdr:colOff>44450</xdr:colOff>
      <xdr:row>60</xdr:row>
      <xdr:rowOff>75051</xdr:rowOff>
    </xdr:to>
    <xdr:sp macro="" textlink="">
      <xdr:nvSpPr>
        <xdr:cNvPr id="348" name="楕円 347"/>
        <xdr:cNvSpPr/>
      </xdr:nvSpPr>
      <xdr:spPr>
        <a:xfrm>
          <a:off x="15240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85228</xdr:rowOff>
    </xdr:from>
    <xdr:ext cx="762000" cy="259045"/>
    <xdr:sp macro="" textlink="">
      <xdr:nvSpPr>
        <xdr:cNvPr id="349" name="テキスト ボックス 348"/>
        <xdr:cNvSpPr txBox="1"/>
      </xdr:nvSpPr>
      <xdr:spPr>
        <a:xfrm>
          <a:off x="14909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147199</xdr:rowOff>
    </xdr:from>
    <xdr:to>
      <xdr:col>68</xdr:col>
      <xdr:colOff>203200</xdr:colOff>
      <xdr:row>60</xdr:row>
      <xdr:rowOff>77349</xdr:rowOff>
    </xdr:to>
    <xdr:sp macro="" textlink="">
      <xdr:nvSpPr>
        <xdr:cNvPr id="350" name="楕円 349"/>
        <xdr:cNvSpPr/>
      </xdr:nvSpPr>
      <xdr:spPr>
        <a:xfrm>
          <a:off x="14351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87526</xdr:rowOff>
    </xdr:from>
    <xdr:ext cx="762000" cy="259045"/>
    <xdr:sp macro="" textlink="">
      <xdr:nvSpPr>
        <xdr:cNvPr id="351" name="テキスト ボックス 350"/>
        <xdr:cNvSpPr txBox="1"/>
      </xdr:nvSpPr>
      <xdr:spPr>
        <a:xfrm>
          <a:off x="14020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52" name="楕円 351"/>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53" name="テキスト ボックス 352"/>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地方債の償還が進んでいるが、据置期間が終了した地方債の償還が始まったことから前年度と同数値となっている。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78846</xdr:rowOff>
    </xdr:from>
    <xdr:to>
      <xdr:col>81</xdr:col>
      <xdr:colOff>44450</xdr:colOff>
      <xdr:row>36</xdr:row>
      <xdr:rowOff>88900</xdr:rowOff>
    </xdr:to>
    <xdr:cxnSp macro="">
      <xdr:nvCxnSpPr>
        <xdr:cNvPr id="391" name="直線コネクタ 390"/>
        <xdr:cNvCxnSpPr/>
      </xdr:nvCxnSpPr>
      <xdr:spPr>
        <a:xfrm flipV="1">
          <a:off x="16179800" y="625104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88900</xdr:rowOff>
    </xdr:to>
    <xdr:cxnSp macro="">
      <xdr:nvCxnSpPr>
        <xdr:cNvPr id="394" name="直線コネクタ 393"/>
        <xdr:cNvCxnSpPr/>
      </xdr:nvCxnSpPr>
      <xdr:spPr>
        <a:xfrm>
          <a:off x="15290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119063</xdr:rowOff>
    </xdr:to>
    <xdr:cxnSp macro="">
      <xdr:nvCxnSpPr>
        <xdr:cNvPr id="397" name="直線コネクタ 396"/>
        <xdr:cNvCxnSpPr/>
      </xdr:nvCxnSpPr>
      <xdr:spPr>
        <a:xfrm flipV="1">
          <a:off x="14401800" y="62611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126471</xdr:rowOff>
    </xdr:from>
    <xdr:to>
      <xdr:col>73</xdr:col>
      <xdr:colOff>44450</xdr:colOff>
      <xdr:row>41</xdr:row>
      <xdr:rowOff>56621</xdr:rowOff>
    </xdr:to>
    <xdr:sp macro="" textlink="">
      <xdr:nvSpPr>
        <xdr:cNvPr id="398" name="フローチャート: 判断 397"/>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41398</xdr:rowOff>
    </xdr:from>
    <xdr:ext cx="762000" cy="259045"/>
    <xdr:sp macro="" textlink="">
      <xdr:nvSpPr>
        <xdr:cNvPr id="399" name="テキスト ボックス 398"/>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119063</xdr:rowOff>
    </xdr:from>
    <xdr:to>
      <xdr:col>68</xdr:col>
      <xdr:colOff>152400</xdr:colOff>
      <xdr:row>36</xdr:row>
      <xdr:rowOff>129117</xdr:rowOff>
    </xdr:to>
    <xdr:cxnSp macro="">
      <xdr:nvCxnSpPr>
        <xdr:cNvPr id="400" name="直線コネクタ 399"/>
        <xdr:cNvCxnSpPr/>
      </xdr:nvCxnSpPr>
      <xdr:spPr>
        <a:xfrm flipV="1">
          <a:off x="13512800" y="62912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401" name="フローチャート: 判断 400"/>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2" name="テキスト ボックス 401"/>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403" name="フローチャート: 判断 402"/>
        <xdr:cNvSpPr/>
      </xdr:nvSpPr>
      <xdr:spPr>
        <a:xfrm>
          <a:off x="13462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142469</xdr:rowOff>
    </xdr:from>
    <xdr:ext cx="762000" cy="259045"/>
    <xdr:sp macro="" textlink="">
      <xdr:nvSpPr>
        <xdr:cNvPr id="404" name="テキスト ボックス 403"/>
        <xdr:cNvSpPr txBox="1"/>
      </xdr:nvSpPr>
      <xdr:spPr>
        <a:xfrm>
          <a:off x="13131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28046</xdr:rowOff>
    </xdr:from>
    <xdr:to>
      <xdr:col>81</xdr:col>
      <xdr:colOff>95250</xdr:colOff>
      <xdr:row>36</xdr:row>
      <xdr:rowOff>129646</xdr:rowOff>
    </xdr:to>
    <xdr:sp macro="" textlink="">
      <xdr:nvSpPr>
        <xdr:cNvPr id="410" name="楕円 409"/>
        <xdr:cNvSpPr/>
      </xdr:nvSpPr>
      <xdr:spPr>
        <a:xfrm>
          <a:off x="16967200" y="62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120773</xdr:rowOff>
    </xdr:from>
    <xdr:ext cx="762000" cy="259045"/>
    <xdr:sp macro="" textlink="">
      <xdr:nvSpPr>
        <xdr:cNvPr id="411" name="公債費負担の状況該当値テキスト"/>
        <xdr:cNvSpPr txBox="1"/>
      </xdr:nvSpPr>
      <xdr:spPr>
        <a:xfrm>
          <a:off x="17106900" y="612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12" name="楕円 411"/>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13" name="テキスト ボックス 412"/>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14" name="楕円 413"/>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15" name="テキスト ボックス 414"/>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68263</xdr:rowOff>
    </xdr:from>
    <xdr:to>
      <xdr:col>68</xdr:col>
      <xdr:colOff>203200</xdr:colOff>
      <xdr:row>36</xdr:row>
      <xdr:rowOff>169863</xdr:rowOff>
    </xdr:to>
    <xdr:sp macro="" textlink="">
      <xdr:nvSpPr>
        <xdr:cNvPr id="416" name="楕円 415"/>
        <xdr:cNvSpPr/>
      </xdr:nvSpPr>
      <xdr:spPr>
        <a:xfrm>
          <a:off x="14351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8590</xdr:rowOff>
    </xdr:from>
    <xdr:ext cx="762000" cy="259045"/>
    <xdr:sp macro="" textlink="">
      <xdr:nvSpPr>
        <xdr:cNvPr id="417" name="テキスト ボックス 416"/>
        <xdr:cNvSpPr txBox="1"/>
      </xdr:nvSpPr>
      <xdr:spPr>
        <a:xfrm>
          <a:off x="14020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78317</xdr:rowOff>
    </xdr:from>
    <xdr:to>
      <xdr:col>64</xdr:col>
      <xdr:colOff>152400</xdr:colOff>
      <xdr:row>37</xdr:row>
      <xdr:rowOff>8467</xdr:rowOff>
    </xdr:to>
    <xdr:sp macro="" textlink="">
      <xdr:nvSpPr>
        <xdr:cNvPr id="418" name="楕円 417"/>
        <xdr:cNvSpPr/>
      </xdr:nvSpPr>
      <xdr:spPr>
        <a:xfrm>
          <a:off x="13462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18644</xdr:rowOff>
    </xdr:from>
    <xdr:ext cx="762000" cy="259045"/>
    <xdr:sp macro="" textlink="">
      <xdr:nvSpPr>
        <xdr:cNvPr id="419" name="テキスト ボックス 418"/>
        <xdr:cNvSpPr txBox="1"/>
      </xdr:nvSpPr>
      <xdr:spPr>
        <a:xfrm>
          <a:off x="13131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ＬＲＴ整備事業の地方債の借入をはじめ、第２工業団地の造成や大区画のほ場整備といった各種大型建設事業による地方債の借入があることから全国平均を下回る負担比率となっている。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16994</xdr:rowOff>
    </xdr:from>
    <xdr:to>
      <xdr:col>81</xdr:col>
      <xdr:colOff>44450</xdr:colOff>
      <xdr:row>18</xdr:row>
      <xdr:rowOff>84304</xdr:rowOff>
    </xdr:to>
    <xdr:cxnSp macro="">
      <xdr:nvCxnSpPr>
        <xdr:cNvPr id="455" name="直線コネクタ 454"/>
        <xdr:cNvCxnSpPr/>
      </xdr:nvCxnSpPr>
      <xdr:spPr>
        <a:xfrm flipV="1">
          <a:off x="16179800" y="2760194"/>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8" name="フローチャート: 判断 457"/>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9" name="テキスト ボックス 458"/>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62956</xdr:rowOff>
    </xdr:from>
    <xdr:to>
      <xdr:col>73</xdr:col>
      <xdr:colOff>44450</xdr:colOff>
      <xdr:row>15</xdr:row>
      <xdr:rowOff>164556</xdr:rowOff>
    </xdr:to>
    <xdr:sp macro="" textlink="">
      <xdr:nvSpPr>
        <xdr:cNvPr id="460" name="フローチャート: 判断 459"/>
        <xdr:cNvSpPr/>
      </xdr:nvSpPr>
      <xdr:spPr>
        <a:xfrm>
          <a:off x="15240000" y="26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3283</xdr:rowOff>
    </xdr:from>
    <xdr:ext cx="762000" cy="259045"/>
    <xdr:sp macro="" textlink="">
      <xdr:nvSpPr>
        <xdr:cNvPr id="461" name="テキスト ボックス 460"/>
        <xdr:cNvSpPr txBox="1"/>
      </xdr:nvSpPr>
      <xdr:spPr>
        <a:xfrm>
          <a:off x="14909800" y="24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91924</xdr:rowOff>
    </xdr:from>
    <xdr:to>
      <xdr:col>68</xdr:col>
      <xdr:colOff>203200</xdr:colOff>
      <xdr:row>15</xdr:row>
      <xdr:rowOff>22074</xdr:rowOff>
    </xdr:to>
    <xdr:sp macro="" textlink="">
      <xdr:nvSpPr>
        <xdr:cNvPr id="462" name="フローチャート: 判断 461"/>
        <xdr:cNvSpPr/>
      </xdr:nvSpPr>
      <xdr:spPr>
        <a:xfrm>
          <a:off x="14351000" y="249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32251</xdr:rowOff>
    </xdr:from>
    <xdr:ext cx="762000" cy="259045"/>
    <xdr:sp macro="" textlink="">
      <xdr:nvSpPr>
        <xdr:cNvPr id="463" name="テキスト ボックス 462"/>
        <xdr:cNvSpPr txBox="1"/>
      </xdr:nvSpPr>
      <xdr:spPr>
        <a:xfrm>
          <a:off x="14020800" y="226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89626</xdr:rowOff>
    </xdr:from>
    <xdr:to>
      <xdr:col>64</xdr:col>
      <xdr:colOff>152400</xdr:colOff>
      <xdr:row>15</xdr:row>
      <xdr:rowOff>19776</xdr:rowOff>
    </xdr:to>
    <xdr:sp macro="" textlink="">
      <xdr:nvSpPr>
        <xdr:cNvPr id="464" name="フローチャート: 判断 463"/>
        <xdr:cNvSpPr/>
      </xdr:nvSpPr>
      <xdr:spPr>
        <a:xfrm>
          <a:off x="13462000" y="24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29953</xdr:rowOff>
    </xdr:from>
    <xdr:ext cx="762000" cy="259045"/>
    <xdr:sp macro="" textlink="">
      <xdr:nvSpPr>
        <xdr:cNvPr id="465" name="テキスト ボックス 464"/>
        <xdr:cNvSpPr txBox="1"/>
      </xdr:nvSpPr>
      <xdr:spPr>
        <a:xfrm>
          <a:off x="13131800" y="2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71" name="楕円 470"/>
        <xdr:cNvSpPr/>
      </xdr:nvSpPr>
      <xdr:spPr>
        <a:xfrm>
          <a:off x="16967200" y="2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109721</xdr:rowOff>
    </xdr:from>
    <xdr:ext cx="762000" cy="259045"/>
    <xdr:sp macro="" textlink="">
      <xdr:nvSpPr>
        <xdr:cNvPr id="472" name="将来負担の状況該当値テキスト"/>
        <xdr:cNvSpPr txBox="1"/>
      </xdr:nvSpPr>
      <xdr:spPr>
        <a:xfrm>
          <a:off x="17106900" y="268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33504</xdr:rowOff>
    </xdr:from>
    <xdr:to>
      <xdr:col>77</xdr:col>
      <xdr:colOff>95250</xdr:colOff>
      <xdr:row>18</xdr:row>
      <xdr:rowOff>135104</xdr:rowOff>
    </xdr:to>
    <xdr:sp macro="" textlink="">
      <xdr:nvSpPr>
        <xdr:cNvPr id="473" name="楕円 472"/>
        <xdr:cNvSpPr/>
      </xdr:nvSpPr>
      <xdr:spPr>
        <a:xfrm>
          <a:off x="161290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119881</xdr:rowOff>
    </xdr:from>
    <xdr:ext cx="736600" cy="259045"/>
    <xdr:sp macro="" textlink="">
      <xdr:nvSpPr>
        <xdr:cNvPr id="474" name="テキスト ボックス 473"/>
        <xdr:cNvSpPr txBox="1"/>
      </xdr:nvSpPr>
      <xdr:spPr>
        <a:xfrm>
          <a:off x="15798800" y="320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15,549
15,389
70.16
15,634,965
14,852,027
583,191
5,124,055
6,650,396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令和４年度は職員の新陳代謝が例年と比較して進まなかったことと、大型建設事業担当課の業務量の増に伴う時間外勤務手当の増加と、会計年度任用職員の支出増が生じたことから昨年度＋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５％となっている。</a:t>
          </a:r>
        </a:p>
        <a:p>
          <a:r>
            <a:rPr kumimoji="1" lang="ja-JP" altLang="en-US" sz="1300">
              <a:latin typeface="ＭＳ Ｐゴシック" panose="020B0600070205080204" pitchFamily="50" charset="-128"/>
              <a:ea typeface="ＭＳ Ｐゴシック" panose="020B0600070205080204" pitchFamily="50" charset="-128"/>
            </a:rPr>
            <a:t>引続き職員の給与体系や職員手当などの適正化に努める。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12700</xdr:rowOff>
    </xdr:to>
    <xdr:cxnSp macro="">
      <xdr:nvCxnSpPr>
        <xdr:cNvPr id="66" name="直線コネクタ 65"/>
        <xdr:cNvCxnSpPr/>
      </xdr:nvCxnSpPr>
      <xdr:spPr>
        <a:xfrm>
          <a:off x="3987800" y="648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146050</xdr:rowOff>
    </xdr:to>
    <xdr:cxnSp macro="">
      <xdr:nvCxnSpPr>
        <xdr:cNvPr id="69" name="直線コネクタ 68"/>
        <xdr:cNvCxnSpPr/>
      </xdr:nvCxnSpPr>
      <xdr:spPr>
        <a:xfrm>
          <a:off x="3098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123190</xdr:rowOff>
    </xdr:to>
    <xdr:cxnSp macro="">
      <xdr:nvCxnSpPr>
        <xdr:cNvPr id="72" name="直線コネクタ 71"/>
        <xdr:cNvCxnSpPr/>
      </xdr:nvCxnSpPr>
      <xdr:spPr>
        <a:xfrm>
          <a:off x="2209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45720</xdr:rowOff>
    </xdr:from>
    <xdr:to>
      <xdr:col>15</xdr:col>
      <xdr:colOff>149225</xdr:colOff>
      <xdr:row>36</xdr:row>
      <xdr:rowOff>147320</xdr:rowOff>
    </xdr:to>
    <xdr:sp macro="" textlink="">
      <xdr:nvSpPr>
        <xdr:cNvPr id="73" name="フローチャート: 判断 72"/>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74" name="テキスト ボックス 73"/>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115570</xdr:rowOff>
    </xdr:to>
    <xdr:cxnSp macro="">
      <xdr:nvCxnSpPr>
        <xdr:cNvPr id="75" name="直線コネクタ 74"/>
        <xdr:cNvCxnSpPr/>
      </xdr:nvCxnSpPr>
      <xdr:spPr>
        <a:xfrm flipV="1">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類似団体より低い水準であるものの、光熱水費の高騰の影響を受けて昨年度より＋２．１％となっている。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省エネルギー取組の実施や老朽化した設備の更新時に省エネ設備への切り替え等、施設管理の見直しを行うことで光熱水費の高騰に対応しつつ、各事業会計の財政の健全化を図ることで、他会計への支出金を抑制し、水準を抑えるよう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144145</xdr:rowOff>
    </xdr:to>
    <xdr:cxnSp macro="">
      <xdr:nvCxnSpPr>
        <xdr:cNvPr id="123" name="直線コネクタ 122"/>
        <xdr:cNvCxnSpPr/>
      </xdr:nvCxnSpPr>
      <xdr:spPr>
        <a:xfrm>
          <a:off x="15671800" y="293878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132715</xdr:rowOff>
    </xdr:from>
    <xdr:to>
      <xdr:col>78</xdr:col>
      <xdr:colOff>69850</xdr:colOff>
      <xdr:row>17</xdr:row>
      <xdr:rowOff>24130</xdr:rowOff>
    </xdr:to>
    <xdr:cxnSp macro="">
      <xdr:nvCxnSpPr>
        <xdr:cNvPr id="126" name="直線コネクタ 125"/>
        <xdr:cNvCxnSpPr/>
      </xdr:nvCxnSpPr>
      <xdr:spPr>
        <a:xfrm>
          <a:off x="14782800" y="28759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109855</xdr:rowOff>
    </xdr:from>
    <xdr:to>
      <xdr:col>73</xdr:col>
      <xdr:colOff>180975</xdr:colOff>
      <xdr:row>16</xdr:row>
      <xdr:rowOff>132715</xdr:rowOff>
    </xdr:to>
    <xdr:cxnSp macro="">
      <xdr:nvCxnSpPr>
        <xdr:cNvPr id="129" name="直線コネクタ 128"/>
        <xdr:cNvCxnSpPr/>
      </xdr:nvCxnSpPr>
      <xdr:spPr>
        <a:xfrm>
          <a:off x="13893800" y="2853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30" name="フローチャート: 判断 129"/>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31" name="テキスト ボックス 130"/>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109855</xdr:rowOff>
    </xdr:from>
    <xdr:to>
      <xdr:col>69</xdr:col>
      <xdr:colOff>92075</xdr:colOff>
      <xdr:row>17</xdr:row>
      <xdr:rowOff>24130</xdr:rowOff>
    </xdr:to>
    <xdr:cxnSp macro="">
      <xdr:nvCxnSpPr>
        <xdr:cNvPr id="132" name="直線コネクタ 131"/>
        <xdr:cNvCxnSpPr/>
      </xdr:nvCxnSpPr>
      <xdr:spPr>
        <a:xfrm flipV="1">
          <a:off x="13004800" y="28530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99060</xdr:rowOff>
    </xdr:from>
    <xdr:to>
      <xdr:col>69</xdr:col>
      <xdr:colOff>142875</xdr:colOff>
      <xdr:row>16</xdr:row>
      <xdr:rowOff>29210</xdr:rowOff>
    </xdr:to>
    <xdr:sp macro="" textlink="">
      <xdr:nvSpPr>
        <xdr:cNvPr id="133" name="フローチャート: 判断 132"/>
        <xdr:cNvSpPr/>
      </xdr:nvSpPr>
      <xdr:spPr>
        <a:xfrm>
          <a:off x="13843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39387</xdr:rowOff>
    </xdr:from>
    <xdr:ext cx="762000" cy="259045"/>
    <xdr:sp macro="" textlink="">
      <xdr:nvSpPr>
        <xdr:cNvPr id="134" name="テキスト ボックス 133"/>
        <xdr:cNvSpPr txBox="1"/>
      </xdr:nvSpPr>
      <xdr:spPr>
        <a:xfrm>
          <a:off x="135128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93345</xdr:rowOff>
    </xdr:from>
    <xdr:to>
      <xdr:col>65</xdr:col>
      <xdr:colOff>53975</xdr:colOff>
      <xdr:row>16</xdr:row>
      <xdr:rowOff>23495</xdr:rowOff>
    </xdr:to>
    <xdr:sp macro="" textlink="">
      <xdr:nvSpPr>
        <xdr:cNvPr id="135" name="フローチャート: 判断 134"/>
        <xdr:cNvSpPr/>
      </xdr:nvSpPr>
      <xdr:spPr>
        <a:xfrm>
          <a:off x="12954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33672</xdr:rowOff>
    </xdr:from>
    <xdr:ext cx="762000" cy="259045"/>
    <xdr:sp macro="" textlink="">
      <xdr:nvSpPr>
        <xdr:cNvPr id="136" name="テキスト ボックス 135"/>
        <xdr:cNvSpPr txBox="1"/>
      </xdr:nvSpPr>
      <xdr:spPr>
        <a:xfrm>
          <a:off x="12623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93345</xdr:rowOff>
    </xdr:from>
    <xdr:to>
      <xdr:col>82</xdr:col>
      <xdr:colOff>158750</xdr:colOff>
      <xdr:row>18</xdr:row>
      <xdr:rowOff>23495</xdr:rowOff>
    </xdr:to>
    <xdr:sp macro="" textlink="">
      <xdr:nvSpPr>
        <xdr:cNvPr id="142" name="楕円 141"/>
        <xdr:cNvSpPr/>
      </xdr:nvSpPr>
      <xdr:spPr>
        <a:xfrm>
          <a:off x="16459200" y="30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65422</xdr:rowOff>
    </xdr:from>
    <xdr:ext cx="762000" cy="259045"/>
    <xdr:sp macro="" textlink="">
      <xdr:nvSpPr>
        <xdr:cNvPr id="143" name="物件費該当値テキスト"/>
        <xdr:cNvSpPr txBox="1"/>
      </xdr:nvSpPr>
      <xdr:spPr>
        <a:xfrm>
          <a:off x="16598900" y="298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4" name="楕円 143"/>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5" name="テキスト ボックス 144"/>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81915</xdr:rowOff>
    </xdr:from>
    <xdr:to>
      <xdr:col>74</xdr:col>
      <xdr:colOff>31750</xdr:colOff>
      <xdr:row>17</xdr:row>
      <xdr:rowOff>12065</xdr:rowOff>
    </xdr:to>
    <xdr:sp macro="" textlink="">
      <xdr:nvSpPr>
        <xdr:cNvPr id="146" name="楕円 145"/>
        <xdr:cNvSpPr/>
      </xdr:nvSpPr>
      <xdr:spPr>
        <a:xfrm>
          <a:off x="14732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168292</xdr:rowOff>
    </xdr:from>
    <xdr:ext cx="762000" cy="259045"/>
    <xdr:sp macro="" textlink="">
      <xdr:nvSpPr>
        <xdr:cNvPr id="147" name="テキスト ボックス 146"/>
        <xdr:cNvSpPr txBox="1"/>
      </xdr:nvSpPr>
      <xdr:spPr>
        <a:xfrm>
          <a:off x="14401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59055</xdr:rowOff>
    </xdr:from>
    <xdr:to>
      <xdr:col>69</xdr:col>
      <xdr:colOff>142875</xdr:colOff>
      <xdr:row>16</xdr:row>
      <xdr:rowOff>160655</xdr:rowOff>
    </xdr:to>
    <xdr:sp macro="" textlink="">
      <xdr:nvSpPr>
        <xdr:cNvPr id="148" name="楕円 147"/>
        <xdr:cNvSpPr/>
      </xdr:nvSpPr>
      <xdr:spPr>
        <a:xfrm>
          <a:off x="13843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145432</xdr:rowOff>
    </xdr:from>
    <xdr:ext cx="762000" cy="259045"/>
    <xdr:sp macro="" textlink="">
      <xdr:nvSpPr>
        <xdr:cNvPr id="149" name="テキスト ボックス 148"/>
        <xdr:cNvSpPr txBox="1"/>
      </xdr:nvSpPr>
      <xdr:spPr>
        <a:xfrm>
          <a:off x="13512800" y="288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0" name="楕円 149"/>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1" name="テキスト ボックス 150"/>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令和３年度と比較して令和４年度の扶助費は減少したが、経常一般財源の減により、結果的に昨年度から＋０．４％増となっている。</a:t>
          </a:r>
        </a:p>
        <a:p>
          <a:r>
            <a:rPr kumimoji="1" lang="ja-JP" altLang="en-US" sz="1300">
              <a:latin typeface="ＭＳ Ｐゴシック" panose="020B0600070205080204" pitchFamily="50" charset="-128"/>
              <a:ea typeface="ＭＳ Ｐゴシック" panose="020B0600070205080204" pitchFamily="50" charset="-128"/>
            </a:rPr>
            <a:t>住民の高齢化や障害者自立支援等について今後も増が予想されるので、事業の適正化を図っていく。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31750</xdr:rowOff>
    </xdr:to>
    <xdr:cxnSp macro="">
      <xdr:nvCxnSpPr>
        <xdr:cNvPr id="184" name="直線コネクタ 183"/>
        <xdr:cNvCxnSpPr/>
      </xdr:nvCxnSpPr>
      <xdr:spPr>
        <a:xfrm>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127000</xdr:rowOff>
    </xdr:to>
    <xdr:cxnSp macro="">
      <xdr:nvCxnSpPr>
        <xdr:cNvPr id="187" name="直線コネクタ 186"/>
        <xdr:cNvCxnSpPr/>
      </xdr:nvCxnSpPr>
      <xdr:spPr>
        <a:xfrm>
          <a:off x="3098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107950</xdr:rowOff>
    </xdr:to>
    <xdr:cxnSp macro="">
      <xdr:nvCxnSpPr>
        <xdr:cNvPr id="190" name="直線コネクタ 189"/>
        <xdr:cNvCxnSpPr/>
      </xdr:nvCxnSpPr>
      <xdr:spPr>
        <a:xfrm flipV="1">
          <a:off x="2209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107950</xdr:rowOff>
    </xdr:to>
    <xdr:cxnSp macro="">
      <xdr:nvCxnSpPr>
        <xdr:cNvPr id="193" name="直線コネクタ 192"/>
        <xdr:cNvCxnSpPr/>
      </xdr:nvCxnSpPr>
      <xdr:spPr>
        <a:xfrm>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4" name="フローチャート: 判断 193"/>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5" name="テキスト ボックス 194"/>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6" name="フローチャート: 判断 195"/>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7" name="テキスト ボックス 196"/>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9" name="楕円 208"/>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0" name="テキスト ボックス 209"/>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類似団体より低い水準であるものの、各事業会計の財政の健全化を図ることで、他会計への支出金を抑制し、水準を抑えるよう努めていく。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136525</xdr:rowOff>
    </xdr:from>
    <xdr:to>
      <xdr:col>82</xdr:col>
      <xdr:colOff>107950</xdr:colOff>
      <xdr:row>53</xdr:row>
      <xdr:rowOff>146050</xdr:rowOff>
    </xdr:to>
    <xdr:cxnSp macro="">
      <xdr:nvCxnSpPr>
        <xdr:cNvPr id="249" name="直線コネクタ 248"/>
        <xdr:cNvCxnSpPr/>
      </xdr:nvCxnSpPr>
      <xdr:spPr>
        <a:xfrm flipV="1">
          <a:off x="15671800" y="9223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127000</xdr:rowOff>
    </xdr:from>
    <xdr:to>
      <xdr:col>78</xdr:col>
      <xdr:colOff>69850</xdr:colOff>
      <xdr:row>53</xdr:row>
      <xdr:rowOff>146050</xdr:rowOff>
    </xdr:to>
    <xdr:cxnSp macro="">
      <xdr:nvCxnSpPr>
        <xdr:cNvPr id="252" name="直線コネクタ 251"/>
        <xdr:cNvCxnSpPr/>
      </xdr:nvCxnSpPr>
      <xdr:spPr>
        <a:xfrm>
          <a:off x="14782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127000</xdr:rowOff>
    </xdr:from>
    <xdr:to>
      <xdr:col>73</xdr:col>
      <xdr:colOff>180975</xdr:colOff>
      <xdr:row>53</xdr:row>
      <xdr:rowOff>136525</xdr:rowOff>
    </xdr:to>
    <xdr:cxnSp macro="">
      <xdr:nvCxnSpPr>
        <xdr:cNvPr id="255" name="直線コネクタ 254"/>
        <xdr:cNvCxnSpPr/>
      </xdr:nvCxnSpPr>
      <xdr:spPr>
        <a:xfrm flipV="1">
          <a:off x="13893800" y="9213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56" name="フローチャート: 判断 255"/>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57" name="テキスト ボックス 256"/>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136525</xdr:rowOff>
    </xdr:from>
    <xdr:to>
      <xdr:col>69</xdr:col>
      <xdr:colOff>92075</xdr:colOff>
      <xdr:row>53</xdr:row>
      <xdr:rowOff>155575</xdr:rowOff>
    </xdr:to>
    <xdr:cxnSp macro="">
      <xdr:nvCxnSpPr>
        <xdr:cNvPr id="258" name="直線コネクタ 257"/>
        <xdr:cNvCxnSpPr/>
      </xdr:nvCxnSpPr>
      <xdr:spPr>
        <a:xfrm flipV="1">
          <a:off x="13004800" y="9223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59" name="フローチャート: 判断 258"/>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0" name="テキスト ボックス 259"/>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61" name="フローチャート: 判断 260"/>
        <xdr:cNvSpPr/>
      </xdr:nvSpPr>
      <xdr:spPr>
        <a:xfrm>
          <a:off x="12954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57802</xdr:rowOff>
    </xdr:from>
    <xdr:ext cx="762000" cy="259045"/>
    <xdr:sp macro="" textlink="">
      <xdr:nvSpPr>
        <xdr:cNvPr id="262" name="テキスト ボックス 261"/>
        <xdr:cNvSpPr txBox="1"/>
      </xdr:nvSpPr>
      <xdr:spPr>
        <a:xfrm>
          <a:off x="12623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85725</xdr:rowOff>
    </xdr:from>
    <xdr:to>
      <xdr:col>82</xdr:col>
      <xdr:colOff>158750</xdr:colOff>
      <xdr:row>54</xdr:row>
      <xdr:rowOff>15875</xdr:rowOff>
    </xdr:to>
    <xdr:sp macro="" textlink="">
      <xdr:nvSpPr>
        <xdr:cNvPr id="268" name="楕円 267"/>
        <xdr:cNvSpPr/>
      </xdr:nvSpPr>
      <xdr:spPr>
        <a:xfrm>
          <a:off x="164592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165752</xdr:rowOff>
    </xdr:from>
    <xdr:ext cx="762000" cy="259045"/>
    <xdr:sp macro="" textlink="">
      <xdr:nvSpPr>
        <xdr:cNvPr id="269" name="その他該当値テキスト"/>
        <xdr:cNvSpPr txBox="1"/>
      </xdr:nvSpPr>
      <xdr:spPr>
        <a:xfrm>
          <a:off x="16598900" y="908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0" name="楕円 269"/>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1" name="テキスト ボックス 270"/>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76200</xdr:rowOff>
    </xdr:from>
    <xdr:to>
      <xdr:col>74</xdr:col>
      <xdr:colOff>31750</xdr:colOff>
      <xdr:row>54</xdr:row>
      <xdr:rowOff>6350</xdr:rowOff>
    </xdr:to>
    <xdr:sp macro="" textlink="">
      <xdr:nvSpPr>
        <xdr:cNvPr id="272" name="楕円 271"/>
        <xdr:cNvSpPr/>
      </xdr:nvSpPr>
      <xdr:spPr>
        <a:xfrm>
          <a:off x="14732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16527</xdr:rowOff>
    </xdr:from>
    <xdr:ext cx="762000" cy="259045"/>
    <xdr:sp macro="" textlink="">
      <xdr:nvSpPr>
        <xdr:cNvPr id="273" name="テキスト ボックス 272"/>
        <xdr:cNvSpPr txBox="1"/>
      </xdr:nvSpPr>
      <xdr:spPr>
        <a:xfrm>
          <a:off x="14401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85725</xdr:rowOff>
    </xdr:from>
    <xdr:to>
      <xdr:col>69</xdr:col>
      <xdr:colOff>142875</xdr:colOff>
      <xdr:row>54</xdr:row>
      <xdr:rowOff>15875</xdr:rowOff>
    </xdr:to>
    <xdr:sp macro="" textlink="">
      <xdr:nvSpPr>
        <xdr:cNvPr id="274" name="楕円 273"/>
        <xdr:cNvSpPr/>
      </xdr:nvSpPr>
      <xdr:spPr>
        <a:xfrm>
          <a:off x="13843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26052</xdr:rowOff>
    </xdr:from>
    <xdr:ext cx="762000" cy="259045"/>
    <xdr:sp macro="" textlink="">
      <xdr:nvSpPr>
        <xdr:cNvPr id="275" name="テキスト ボックス 274"/>
        <xdr:cNvSpPr txBox="1"/>
      </xdr:nvSpPr>
      <xdr:spPr>
        <a:xfrm>
          <a:off x="13512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104775</xdr:rowOff>
    </xdr:from>
    <xdr:to>
      <xdr:col>65</xdr:col>
      <xdr:colOff>53975</xdr:colOff>
      <xdr:row>54</xdr:row>
      <xdr:rowOff>34925</xdr:rowOff>
    </xdr:to>
    <xdr:sp macro="" textlink="">
      <xdr:nvSpPr>
        <xdr:cNvPr id="276" name="楕円 275"/>
        <xdr:cNvSpPr/>
      </xdr:nvSpPr>
      <xdr:spPr>
        <a:xfrm>
          <a:off x="12954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45102</xdr:rowOff>
    </xdr:from>
    <xdr:ext cx="762000" cy="259045"/>
    <xdr:sp macro="" textlink="">
      <xdr:nvSpPr>
        <xdr:cNvPr id="277" name="テキスト ボックス 276"/>
        <xdr:cNvSpPr txBox="1"/>
      </xdr:nvSpPr>
      <xdr:spPr>
        <a:xfrm>
          <a:off x="12623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令和３年度に続き新型コロナウイルス感染症感染拡大防止のため、多くの補助事業が中止・延期になったことで補助費としては前年度同数値となっているが、経常一般財源の減により０．２％上昇している。</a:t>
          </a:r>
        </a:p>
        <a:p>
          <a:r>
            <a:rPr kumimoji="1" lang="ja-JP" altLang="en-US" sz="1300">
              <a:latin typeface="ＭＳ Ｐゴシック" panose="020B0600070205080204" pitchFamily="50" charset="-128"/>
              <a:ea typeface="ＭＳ Ｐゴシック" panose="020B0600070205080204" pitchFamily="50" charset="-128"/>
            </a:rPr>
            <a:t>類似団体より高い水準となっているため、補助の内容の精査、検証により、適正な補助のあり方を検討していく。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35</xdr:row>
      <xdr:rowOff>100330</xdr:rowOff>
    </xdr:to>
    <xdr:cxnSp macro="">
      <xdr:nvCxnSpPr>
        <xdr:cNvPr id="310" name="直線コネクタ 309"/>
        <xdr:cNvCxnSpPr/>
      </xdr:nvCxnSpPr>
      <xdr:spPr>
        <a:xfrm>
          <a:off x="15671800" y="6085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85090</xdr:rowOff>
    </xdr:from>
    <xdr:to>
      <xdr:col>78</xdr:col>
      <xdr:colOff>69850</xdr:colOff>
      <xdr:row>35</xdr:row>
      <xdr:rowOff>85090</xdr:rowOff>
    </xdr:to>
    <xdr:cxnSp macro="">
      <xdr:nvCxnSpPr>
        <xdr:cNvPr id="313" name="直線コネクタ 312"/>
        <xdr:cNvCxnSpPr/>
      </xdr:nvCxnSpPr>
      <xdr:spPr>
        <a:xfrm>
          <a:off x="14782800" y="608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161290</xdr:rowOff>
    </xdr:to>
    <xdr:cxnSp macro="">
      <xdr:nvCxnSpPr>
        <xdr:cNvPr id="316" name="直線コネクタ 315"/>
        <xdr:cNvCxnSpPr/>
      </xdr:nvCxnSpPr>
      <xdr:spPr>
        <a:xfrm flipV="1">
          <a:off x="13893800" y="608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123190</xdr:rowOff>
    </xdr:from>
    <xdr:to>
      <xdr:col>69</xdr:col>
      <xdr:colOff>92075</xdr:colOff>
      <xdr:row>35</xdr:row>
      <xdr:rowOff>161290</xdr:rowOff>
    </xdr:to>
    <xdr:cxnSp macro="">
      <xdr:nvCxnSpPr>
        <xdr:cNvPr id="319" name="直線コネクタ 318"/>
        <xdr:cNvCxnSpPr/>
      </xdr:nvCxnSpPr>
      <xdr:spPr>
        <a:xfrm>
          <a:off x="13004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83820</xdr:rowOff>
    </xdr:from>
    <xdr:to>
      <xdr:col>69</xdr:col>
      <xdr:colOff>142875</xdr:colOff>
      <xdr:row>35</xdr:row>
      <xdr:rowOff>13970</xdr:rowOff>
    </xdr:to>
    <xdr:sp macro="" textlink="">
      <xdr:nvSpPr>
        <xdr:cNvPr id="320" name="フローチャート: 判断 319"/>
        <xdr:cNvSpPr/>
      </xdr:nvSpPr>
      <xdr:spPr>
        <a:xfrm>
          <a:off x="13843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24147</xdr:rowOff>
    </xdr:from>
    <xdr:ext cx="762000" cy="259045"/>
    <xdr:sp macro="" textlink="">
      <xdr:nvSpPr>
        <xdr:cNvPr id="321" name="テキスト ボックス 320"/>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22" name="フローチャート: 判断 321"/>
        <xdr:cNvSpPr/>
      </xdr:nvSpPr>
      <xdr:spPr>
        <a:xfrm>
          <a:off x="12954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31767</xdr:rowOff>
    </xdr:from>
    <xdr:ext cx="762000" cy="259045"/>
    <xdr:sp macro="" textlink="">
      <xdr:nvSpPr>
        <xdr:cNvPr id="323" name="テキスト ボックス 322"/>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29" name="楕円 328"/>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21607</xdr:rowOff>
    </xdr:from>
    <xdr:ext cx="762000" cy="259045"/>
    <xdr:sp macro="" textlink="">
      <xdr:nvSpPr>
        <xdr:cNvPr id="330" name="補助費等該当値テキスト"/>
        <xdr:cNvSpPr txBox="1"/>
      </xdr:nvSpPr>
      <xdr:spPr>
        <a:xfrm>
          <a:off x="16598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34290</xdr:rowOff>
    </xdr:from>
    <xdr:to>
      <xdr:col>78</xdr:col>
      <xdr:colOff>120650</xdr:colOff>
      <xdr:row>35</xdr:row>
      <xdr:rowOff>135890</xdr:rowOff>
    </xdr:to>
    <xdr:sp macro="" textlink="">
      <xdr:nvSpPr>
        <xdr:cNvPr id="331" name="楕円 330"/>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120667</xdr:rowOff>
    </xdr:from>
    <xdr:ext cx="736600" cy="259045"/>
    <xdr:sp macro="" textlink="">
      <xdr:nvSpPr>
        <xdr:cNvPr id="332" name="テキスト ボックス 331"/>
        <xdr:cNvSpPr txBox="1"/>
      </xdr:nvSpPr>
      <xdr:spPr>
        <a:xfrm>
          <a:off x="15290800" y="612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34290</xdr:rowOff>
    </xdr:from>
    <xdr:to>
      <xdr:col>74</xdr:col>
      <xdr:colOff>31750</xdr:colOff>
      <xdr:row>35</xdr:row>
      <xdr:rowOff>135890</xdr:rowOff>
    </xdr:to>
    <xdr:sp macro="" textlink="">
      <xdr:nvSpPr>
        <xdr:cNvPr id="333" name="楕円 332"/>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146067</xdr:rowOff>
    </xdr:from>
    <xdr:ext cx="762000" cy="259045"/>
    <xdr:sp macro="" textlink="">
      <xdr:nvSpPr>
        <xdr:cNvPr id="334" name="テキスト ボックス 333"/>
        <xdr:cNvSpPr txBox="1"/>
      </xdr:nvSpPr>
      <xdr:spPr>
        <a:xfrm>
          <a:off x="14401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5" name="楕円 334"/>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25417</xdr:rowOff>
    </xdr:from>
    <xdr:ext cx="762000" cy="259045"/>
    <xdr:sp macro="" textlink="">
      <xdr:nvSpPr>
        <xdr:cNvPr id="336" name="テキスト ボックス 335"/>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37" name="楕円 336"/>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158767</xdr:rowOff>
    </xdr:from>
    <xdr:ext cx="762000" cy="259045"/>
    <xdr:sp macro="" textlink="">
      <xdr:nvSpPr>
        <xdr:cNvPr id="338" name="テキスト ボックス 337"/>
        <xdr:cNvSpPr txBox="1"/>
      </xdr:nvSpPr>
      <xdr:spPr>
        <a:xfrm>
          <a:off x="12623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令和元年度から令和３年度に借入を行った資金の据置期間が続いていることと、公債費の償還が進んだことから、昨年度より０．６％低い水準となっている。</a:t>
          </a:r>
        </a:p>
        <a:p>
          <a:r>
            <a:rPr kumimoji="1" lang="ja-JP" altLang="en-US" sz="1300">
              <a:latin typeface="ＭＳ Ｐゴシック" panose="020B0600070205080204" pitchFamily="50" charset="-128"/>
              <a:ea typeface="ＭＳ Ｐゴシック" panose="020B0600070205080204" pitchFamily="50" charset="-128"/>
            </a:rPr>
            <a:t>令和５年度以降は据置期間が満了して元金の償還開始となる地方債が複数予定されていることから、公債費は増加する見込みである。今後は将来の負担が最小限となるよう計画的な地方債の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145288</xdr:rowOff>
    </xdr:from>
    <xdr:to>
      <xdr:col>24</xdr:col>
      <xdr:colOff>25400</xdr:colOff>
      <xdr:row>75</xdr:row>
      <xdr:rowOff>1270</xdr:rowOff>
    </xdr:to>
    <xdr:cxnSp macro="">
      <xdr:nvCxnSpPr>
        <xdr:cNvPr id="368" name="直線コネクタ 367"/>
        <xdr:cNvCxnSpPr/>
      </xdr:nvCxnSpPr>
      <xdr:spPr>
        <a:xfrm flipV="1">
          <a:off x="3987800" y="128325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46990</xdr:rowOff>
    </xdr:to>
    <xdr:cxnSp macro="">
      <xdr:nvCxnSpPr>
        <xdr:cNvPr id="371" name="直線コネクタ 370"/>
        <xdr:cNvCxnSpPr/>
      </xdr:nvCxnSpPr>
      <xdr:spPr>
        <a:xfrm flipV="1">
          <a:off x="3098800" y="12860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65278</xdr:rowOff>
    </xdr:to>
    <xdr:cxnSp macro="">
      <xdr:nvCxnSpPr>
        <xdr:cNvPr id="374" name="直線コネクタ 373"/>
        <xdr:cNvCxnSpPr/>
      </xdr:nvCxnSpPr>
      <xdr:spPr>
        <a:xfrm flipV="1">
          <a:off x="2209800" y="12905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5" name="フローチャート: 判断 374"/>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6" name="テキスト ボックス 375"/>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101854</xdr:rowOff>
    </xdr:to>
    <xdr:cxnSp macro="">
      <xdr:nvCxnSpPr>
        <xdr:cNvPr id="377" name="直線コネクタ 376"/>
        <xdr:cNvCxnSpPr/>
      </xdr:nvCxnSpPr>
      <xdr:spPr>
        <a:xfrm flipV="1">
          <a:off x="1320800" y="12924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8" name="フローチャート: 判断 377"/>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9" name="テキスト ボックス 378"/>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80" name="フローチャート: 判断 379"/>
        <xdr:cNvSpPr/>
      </xdr:nvSpPr>
      <xdr:spPr>
        <a:xfrm>
          <a:off x="1270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81" name="テキスト ボックス 380"/>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94488</xdr:rowOff>
    </xdr:from>
    <xdr:to>
      <xdr:col>24</xdr:col>
      <xdr:colOff>76200</xdr:colOff>
      <xdr:row>75</xdr:row>
      <xdr:rowOff>24638</xdr:rowOff>
    </xdr:to>
    <xdr:sp macro="" textlink="">
      <xdr:nvSpPr>
        <xdr:cNvPr id="387" name="楕円 386"/>
        <xdr:cNvSpPr/>
      </xdr:nvSpPr>
      <xdr:spPr>
        <a:xfrm>
          <a:off x="4775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3065</xdr:rowOff>
    </xdr:from>
    <xdr:ext cx="762000" cy="259045"/>
    <xdr:sp macro="" textlink="">
      <xdr:nvSpPr>
        <xdr:cNvPr id="388" name="公債費該当値テキスト"/>
        <xdr:cNvSpPr txBox="1"/>
      </xdr:nvSpPr>
      <xdr:spPr>
        <a:xfrm>
          <a:off x="4914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9" name="楕円 388"/>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0" name="テキスト ボックス 389"/>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1" name="楕円 390"/>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2" name="テキスト ボックス 391"/>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xdr:rowOff>
    </xdr:from>
    <xdr:to>
      <xdr:col>11</xdr:col>
      <xdr:colOff>60325</xdr:colOff>
      <xdr:row>75</xdr:row>
      <xdr:rowOff>116078</xdr:rowOff>
    </xdr:to>
    <xdr:sp macro="" textlink="">
      <xdr:nvSpPr>
        <xdr:cNvPr id="393" name="楕円 392"/>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126255</xdr:rowOff>
    </xdr:from>
    <xdr:ext cx="762000" cy="259045"/>
    <xdr:sp macro="" textlink="">
      <xdr:nvSpPr>
        <xdr:cNvPr id="394" name="テキスト ボックス 393"/>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51054</xdr:rowOff>
    </xdr:from>
    <xdr:to>
      <xdr:col>6</xdr:col>
      <xdr:colOff>171450</xdr:colOff>
      <xdr:row>75</xdr:row>
      <xdr:rowOff>152654</xdr:rowOff>
    </xdr:to>
    <xdr:sp macro="" textlink="">
      <xdr:nvSpPr>
        <xdr:cNvPr id="395" name="楕円 394"/>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162831</xdr:rowOff>
    </xdr:from>
    <xdr:ext cx="762000" cy="259045"/>
    <xdr:sp macro="" textlink="">
      <xdr:nvSpPr>
        <xdr:cNvPr id="396" name="テキスト ボックス 395"/>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経常一般財源の減と、介護保険特別会計繰出金（町給付費負担金の増）及び後期高齢者医療広域連合負担金の増が主な要因となっている。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124713</xdr:rowOff>
    </xdr:to>
    <xdr:cxnSp macro="">
      <xdr:nvCxnSpPr>
        <xdr:cNvPr id="427" name="直線コネクタ 426"/>
        <xdr:cNvCxnSpPr/>
      </xdr:nvCxnSpPr>
      <xdr:spPr>
        <a:xfrm>
          <a:off x="15671800" y="13184632"/>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154432</xdr:rowOff>
    </xdr:to>
    <xdr:cxnSp macro="">
      <xdr:nvCxnSpPr>
        <xdr:cNvPr id="430" name="直線コネクタ 429"/>
        <xdr:cNvCxnSpPr/>
      </xdr:nvCxnSpPr>
      <xdr:spPr>
        <a:xfrm>
          <a:off x="14782800" y="13088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90424</xdr:rowOff>
    </xdr:to>
    <xdr:cxnSp macro="">
      <xdr:nvCxnSpPr>
        <xdr:cNvPr id="433" name="直線コネクタ 432"/>
        <xdr:cNvCxnSpPr/>
      </xdr:nvCxnSpPr>
      <xdr:spPr>
        <a:xfrm flipV="1">
          <a:off x="13893800" y="13088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44196</xdr:rowOff>
    </xdr:from>
    <xdr:to>
      <xdr:col>74</xdr:col>
      <xdr:colOff>31750</xdr:colOff>
      <xdr:row>76</xdr:row>
      <xdr:rowOff>145796</xdr:rowOff>
    </xdr:to>
    <xdr:sp macro="" textlink="">
      <xdr:nvSpPr>
        <xdr:cNvPr id="434" name="フローチャート: 判断 433"/>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130573</xdr:rowOff>
    </xdr:from>
    <xdr:ext cx="762000" cy="259045"/>
    <xdr:sp macro="" textlink="">
      <xdr:nvSpPr>
        <xdr:cNvPr id="435" name="テキスト ボックス 434"/>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145287</xdr:rowOff>
    </xdr:to>
    <xdr:cxnSp macro="">
      <xdr:nvCxnSpPr>
        <xdr:cNvPr id="436" name="直線コネクタ 435"/>
        <xdr:cNvCxnSpPr/>
      </xdr:nvCxnSpPr>
      <xdr:spPr>
        <a:xfrm flipV="1">
          <a:off x="13004800" y="131206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37" name="フローチャート: 判断 436"/>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38" name="テキスト ボックス 437"/>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9" name="フローチャート: 判断 438"/>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0" name="テキスト ボックス 439"/>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6" name="楕円 445"/>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47" name="公債費以外該当値テキスト"/>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48" name="楕円 447"/>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49" name="テキスト ボックス 448"/>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0" name="楕円 449"/>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1" name="テキスト ボックス 450"/>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2" name="楕円 451"/>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3" name="テキスト ボックス 452"/>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4" name="楕円 453"/>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5" name="テキスト ボックス 454"/>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15237</xdr:rowOff>
    </xdr:from>
    <xdr:to>
      <xdr:col>29</xdr:col>
      <xdr:colOff>127000</xdr:colOff>
      <xdr:row>18</xdr:row>
      <xdr:rowOff>27216</xdr:rowOff>
    </xdr:to>
    <xdr:cxnSp macro="">
      <xdr:nvCxnSpPr>
        <xdr:cNvPr id="50" name="直線コネクタ 49"/>
        <xdr:cNvCxnSpPr/>
      </xdr:nvCxnSpPr>
      <xdr:spPr bwMode="auto">
        <a:xfrm flipV="1">
          <a:off x="5003800" y="3148962"/>
          <a:ext cx="6477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27216</xdr:rowOff>
    </xdr:from>
    <xdr:to>
      <xdr:col>26</xdr:col>
      <xdr:colOff>50800</xdr:colOff>
      <xdr:row>18</xdr:row>
      <xdr:rowOff>43355</xdr:rowOff>
    </xdr:to>
    <xdr:cxnSp macro="">
      <xdr:nvCxnSpPr>
        <xdr:cNvPr id="53" name="直線コネクタ 52"/>
        <xdr:cNvCxnSpPr/>
      </xdr:nvCxnSpPr>
      <xdr:spPr bwMode="auto">
        <a:xfrm flipV="1">
          <a:off x="4305300" y="3160941"/>
          <a:ext cx="698500" cy="1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43355</xdr:rowOff>
    </xdr:from>
    <xdr:to>
      <xdr:col>22</xdr:col>
      <xdr:colOff>114300</xdr:colOff>
      <xdr:row>18</xdr:row>
      <xdr:rowOff>62992</xdr:rowOff>
    </xdr:to>
    <xdr:cxnSp macro="">
      <xdr:nvCxnSpPr>
        <xdr:cNvPr id="56" name="直線コネクタ 55"/>
        <xdr:cNvCxnSpPr/>
      </xdr:nvCxnSpPr>
      <xdr:spPr bwMode="auto">
        <a:xfrm flipV="1">
          <a:off x="3606800" y="3177080"/>
          <a:ext cx="698500" cy="1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77351</xdr:rowOff>
    </xdr:from>
    <xdr:to>
      <xdr:col>22</xdr:col>
      <xdr:colOff>165100</xdr:colOff>
      <xdr:row>17</xdr:row>
      <xdr:rowOff>7501</xdr:rowOff>
    </xdr:to>
    <xdr:sp macro="" textlink="">
      <xdr:nvSpPr>
        <xdr:cNvPr id="57" name="フローチャート: 判断 56"/>
        <xdr:cNvSpPr/>
      </xdr:nvSpPr>
      <xdr:spPr bwMode="auto">
        <a:xfrm>
          <a:off x="4254500" y="2868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17678</xdr:rowOff>
    </xdr:from>
    <xdr:ext cx="762000" cy="259045"/>
    <xdr:sp macro="" textlink="">
      <xdr:nvSpPr>
        <xdr:cNvPr id="58" name="テキスト ボックス 57"/>
        <xdr:cNvSpPr txBox="1"/>
      </xdr:nvSpPr>
      <xdr:spPr>
        <a:xfrm>
          <a:off x="3924300" y="263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62992</xdr:rowOff>
    </xdr:from>
    <xdr:to>
      <xdr:col>18</xdr:col>
      <xdr:colOff>177800</xdr:colOff>
      <xdr:row>18</xdr:row>
      <xdr:rowOff>76297</xdr:rowOff>
    </xdr:to>
    <xdr:cxnSp macro="">
      <xdr:nvCxnSpPr>
        <xdr:cNvPr id="59" name="直線コネクタ 58"/>
        <xdr:cNvCxnSpPr/>
      </xdr:nvCxnSpPr>
      <xdr:spPr bwMode="auto">
        <a:xfrm flipV="1">
          <a:off x="2908300" y="3196717"/>
          <a:ext cx="6985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168547</xdr:rowOff>
    </xdr:from>
    <xdr:to>
      <xdr:col>19</xdr:col>
      <xdr:colOff>38100</xdr:colOff>
      <xdr:row>17</xdr:row>
      <xdr:rowOff>98697</xdr:rowOff>
    </xdr:to>
    <xdr:sp macro="" textlink="">
      <xdr:nvSpPr>
        <xdr:cNvPr id="60" name="フローチャート: 判断 59"/>
        <xdr:cNvSpPr/>
      </xdr:nvSpPr>
      <xdr:spPr bwMode="auto">
        <a:xfrm>
          <a:off x="35560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108874</xdr:rowOff>
    </xdr:from>
    <xdr:ext cx="762000" cy="259045"/>
    <xdr:sp macro="" textlink="">
      <xdr:nvSpPr>
        <xdr:cNvPr id="61" name="テキスト ボックス 60"/>
        <xdr:cNvSpPr txBox="1"/>
      </xdr:nvSpPr>
      <xdr:spPr>
        <a:xfrm>
          <a:off x="3225800" y="272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30297</xdr:rowOff>
    </xdr:from>
    <xdr:to>
      <xdr:col>15</xdr:col>
      <xdr:colOff>101600</xdr:colOff>
      <xdr:row>17</xdr:row>
      <xdr:rowOff>131897</xdr:rowOff>
    </xdr:to>
    <xdr:sp macro="" textlink="">
      <xdr:nvSpPr>
        <xdr:cNvPr id="62" name="フローチャート: 判断 61"/>
        <xdr:cNvSpPr/>
      </xdr:nvSpPr>
      <xdr:spPr bwMode="auto">
        <a:xfrm>
          <a:off x="28575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142074</xdr:rowOff>
    </xdr:from>
    <xdr:ext cx="762000" cy="259045"/>
    <xdr:sp macro="" textlink="">
      <xdr:nvSpPr>
        <xdr:cNvPr id="63" name="テキスト ボックス 62"/>
        <xdr:cNvSpPr txBox="1"/>
      </xdr:nvSpPr>
      <xdr:spPr>
        <a:xfrm>
          <a:off x="2527300" y="27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135887</xdr:rowOff>
    </xdr:from>
    <xdr:to>
      <xdr:col>29</xdr:col>
      <xdr:colOff>177800</xdr:colOff>
      <xdr:row>18</xdr:row>
      <xdr:rowOff>66037</xdr:rowOff>
    </xdr:to>
    <xdr:sp macro="" textlink="">
      <xdr:nvSpPr>
        <xdr:cNvPr id="69" name="楕円 68"/>
        <xdr:cNvSpPr/>
      </xdr:nvSpPr>
      <xdr:spPr bwMode="auto">
        <a:xfrm>
          <a:off x="5600700" y="309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107964</xdr:rowOff>
    </xdr:from>
    <xdr:ext cx="762000" cy="259045"/>
    <xdr:sp macro="" textlink="">
      <xdr:nvSpPr>
        <xdr:cNvPr id="70" name="人口1人当たり決算額の推移該当値テキスト130"/>
        <xdr:cNvSpPr txBox="1"/>
      </xdr:nvSpPr>
      <xdr:spPr>
        <a:xfrm>
          <a:off x="5740400" y="307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147866</xdr:rowOff>
    </xdr:from>
    <xdr:to>
      <xdr:col>26</xdr:col>
      <xdr:colOff>101600</xdr:colOff>
      <xdr:row>18</xdr:row>
      <xdr:rowOff>78016</xdr:rowOff>
    </xdr:to>
    <xdr:sp macro="" textlink="">
      <xdr:nvSpPr>
        <xdr:cNvPr id="71" name="楕円 70"/>
        <xdr:cNvSpPr/>
      </xdr:nvSpPr>
      <xdr:spPr bwMode="auto">
        <a:xfrm>
          <a:off x="4953000" y="3110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62793</xdr:rowOff>
    </xdr:from>
    <xdr:ext cx="736600" cy="259045"/>
    <xdr:sp macro="" textlink="">
      <xdr:nvSpPr>
        <xdr:cNvPr id="72" name="テキスト ボックス 71"/>
        <xdr:cNvSpPr txBox="1"/>
      </xdr:nvSpPr>
      <xdr:spPr>
        <a:xfrm>
          <a:off x="4622800" y="3196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164005</xdr:rowOff>
    </xdr:from>
    <xdr:to>
      <xdr:col>22</xdr:col>
      <xdr:colOff>165100</xdr:colOff>
      <xdr:row>18</xdr:row>
      <xdr:rowOff>94155</xdr:rowOff>
    </xdr:to>
    <xdr:sp macro="" textlink="">
      <xdr:nvSpPr>
        <xdr:cNvPr id="73" name="楕円 72"/>
        <xdr:cNvSpPr/>
      </xdr:nvSpPr>
      <xdr:spPr bwMode="auto">
        <a:xfrm>
          <a:off x="4254500" y="312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78932</xdr:rowOff>
    </xdr:from>
    <xdr:ext cx="762000" cy="259045"/>
    <xdr:sp macro="" textlink="">
      <xdr:nvSpPr>
        <xdr:cNvPr id="74" name="テキスト ボックス 73"/>
        <xdr:cNvSpPr txBox="1"/>
      </xdr:nvSpPr>
      <xdr:spPr>
        <a:xfrm>
          <a:off x="3924300" y="32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12192</xdr:rowOff>
    </xdr:from>
    <xdr:to>
      <xdr:col>19</xdr:col>
      <xdr:colOff>38100</xdr:colOff>
      <xdr:row>18</xdr:row>
      <xdr:rowOff>113792</xdr:rowOff>
    </xdr:to>
    <xdr:sp macro="" textlink="">
      <xdr:nvSpPr>
        <xdr:cNvPr id="75" name="楕円 74"/>
        <xdr:cNvSpPr/>
      </xdr:nvSpPr>
      <xdr:spPr bwMode="auto">
        <a:xfrm>
          <a:off x="3556000" y="314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98569</xdr:rowOff>
    </xdr:from>
    <xdr:ext cx="762000" cy="259045"/>
    <xdr:sp macro="" textlink="">
      <xdr:nvSpPr>
        <xdr:cNvPr id="76" name="テキスト ボックス 75"/>
        <xdr:cNvSpPr txBox="1"/>
      </xdr:nvSpPr>
      <xdr:spPr>
        <a:xfrm>
          <a:off x="3225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25497</xdr:rowOff>
    </xdr:from>
    <xdr:to>
      <xdr:col>15</xdr:col>
      <xdr:colOff>101600</xdr:colOff>
      <xdr:row>18</xdr:row>
      <xdr:rowOff>127097</xdr:rowOff>
    </xdr:to>
    <xdr:sp macro="" textlink="">
      <xdr:nvSpPr>
        <xdr:cNvPr id="77" name="楕円 76"/>
        <xdr:cNvSpPr/>
      </xdr:nvSpPr>
      <xdr:spPr bwMode="auto">
        <a:xfrm>
          <a:off x="2857500" y="315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111874</xdr:rowOff>
    </xdr:from>
    <xdr:ext cx="762000" cy="259045"/>
    <xdr:sp macro="" textlink="">
      <xdr:nvSpPr>
        <xdr:cNvPr id="78" name="テキスト ボックス 77"/>
        <xdr:cNvSpPr txBox="1"/>
      </xdr:nvSpPr>
      <xdr:spPr>
        <a:xfrm>
          <a:off x="2527300" y="324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3427</xdr:rowOff>
    </xdr:from>
    <xdr:ext cx="762000" cy="259045"/>
    <xdr:sp macro="" textlink="">
      <xdr:nvSpPr>
        <xdr:cNvPr id="108" name="人口1人当たり決算額の推移最小値テキスト445"/>
        <xdr:cNvSpPr txBox="1"/>
      </xdr:nvSpPr>
      <xdr:spPr>
        <a:xfrm>
          <a:off x="5740400" y="747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305689</xdr:rowOff>
    </xdr:from>
    <xdr:to>
      <xdr:col>29</xdr:col>
      <xdr:colOff>127000</xdr:colOff>
      <xdr:row>37</xdr:row>
      <xdr:rowOff>336150</xdr:rowOff>
    </xdr:to>
    <xdr:cxnSp macro="">
      <xdr:nvCxnSpPr>
        <xdr:cNvPr id="112" name="直線コネクタ 111"/>
        <xdr:cNvCxnSpPr/>
      </xdr:nvCxnSpPr>
      <xdr:spPr bwMode="auto">
        <a:xfrm>
          <a:off x="5003800" y="7430389"/>
          <a:ext cx="6477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305689</xdr:rowOff>
    </xdr:from>
    <xdr:to>
      <xdr:col>26</xdr:col>
      <xdr:colOff>50800</xdr:colOff>
      <xdr:row>37</xdr:row>
      <xdr:rowOff>340798</xdr:rowOff>
    </xdr:to>
    <xdr:cxnSp macro="">
      <xdr:nvCxnSpPr>
        <xdr:cNvPr id="115" name="直線コネクタ 114"/>
        <xdr:cNvCxnSpPr/>
      </xdr:nvCxnSpPr>
      <xdr:spPr bwMode="auto">
        <a:xfrm flipV="1">
          <a:off x="4305300" y="7430389"/>
          <a:ext cx="698500" cy="35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334455</xdr:rowOff>
    </xdr:from>
    <xdr:to>
      <xdr:col>22</xdr:col>
      <xdr:colOff>114300</xdr:colOff>
      <xdr:row>37</xdr:row>
      <xdr:rowOff>340798</xdr:rowOff>
    </xdr:to>
    <xdr:cxnSp macro="">
      <xdr:nvCxnSpPr>
        <xdr:cNvPr id="118" name="直線コネクタ 117"/>
        <xdr:cNvCxnSpPr/>
      </xdr:nvCxnSpPr>
      <xdr:spPr bwMode="auto">
        <a:xfrm>
          <a:off x="3606800" y="7459155"/>
          <a:ext cx="698500" cy="6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19" name="フローチャート: 判断 118"/>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0" name="テキスト ボックス 119"/>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334455</xdr:rowOff>
    </xdr:from>
    <xdr:to>
      <xdr:col>18</xdr:col>
      <xdr:colOff>177800</xdr:colOff>
      <xdr:row>37</xdr:row>
      <xdr:rowOff>338512</xdr:rowOff>
    </xdr:to>
    <xdr:cxnSp macro="">
      <xdr:nvCxnSpPr>
        <xdr:cNvPr id="121" name="直線コネクタ 120"/>
        <xdr:cNvCxnSpPr/>
      </xdr:nvCxnSpPr>
      <xdr:spPr bwMode="auto">
        <a:xfrm flipV="1">
          <a:off x="2908300" y="7459155"/>
          <a:ext cx="6985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333432</xdr:rowOff>
    </xdr:from>
    <xdr:to>
      <xdr:col>19</xdr:col>
      <xdr:colOff>38100</xdr:colOff>
      <xdr:row>36</xdr:row>
      <xdr:rowOff>92132</xdr:rowOff>
    </xdr:to>
    <xdr:sp macro="" textlink="">
      <xdr:nvSpPr>
        <xdr:cNvPr id="122" name="フローチャート: 判断 121"/>
        <xdr:cNvSpPr/>
      </xdr:nvSpPr>
      <xdr:spPr bwMode="auto">
        <a:xfrm>
          <a:off x="3556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102309</xdr:rowOff>
    </xdr:from>
    <xdr:ext cx="762000" cy="259045"/>
    <xdr:sp macro="" textlink="">
      <xdr:nvSpPr>
        <xdr:cNvPr id="123" name="テキスト ボックス 122"/>
        <xdr:cNvSpPr txBox="1"/>
      </xdr:nvSpPr>
      <xdr:spPr>
        <a:xfrm>
          <a:off x="3225800" y="67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13773</xdr:rowOff>
    </xdr:from>
    <xdr:to>
      <xdr:col>15</xdr:col>
      <xdr:colOff>101600</xdr:colOff>
      <xdr:row>36</xdr:row>
      <xdr:rowOff>115373</xdr:rowOff>
    </xdr:to>
    <xdr:sp macro="" textlink="">
      <xdr:nvSpPr>
        <xdr:cNvPr id="124" name="フローチャート: 判断 123"/>
        <xdr:cNvSpPr/>
      </xdr:nvSpPr>
      <xdr:spPr bwMode="auto">
        <a:xfrm>
          <a:off x="2857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125550</xdr:rowOff>
    </xdr:from>
    <xdr:ext cx="762000" cy="259045"/>
    <xdr:sp macro="" textlink="">
      <xdr:nvSpPr>
        <xdr:cNvPr id="125" name="テキスト ボックス 124"/>
        <xdr:cNvSpPr txBox="1"/>
      </xdr:nvSpPr>
      <xdr:spPr>
        <a:xfrm>
          <a:off x="2527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285350</xdr:rowOff>
    </xdr:from>
    <xdr:to>
      <xdr:col>29</xdr:col>
      <xdr:colOff>177800</xdr:colOff>
      <xdr:row>38</xdr:row>
      <xdr:rowOff>44050</xdr:rowOff>
    </xdr:to>
    <xdr:sp macro="" textlink="">
      <xdr:nvSpPr>
        <xdr:cNvPr id="131" name="楕円 130"/>
        <xdr:cNvSpPr/>
      </xdr:nvSpPr>
      <xdr:spPr bwMode="auto">
        <a:xfrm>
          <a:off x="5600700" y="741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193927</xdr:rowOff>
    </xdr:from>
    <xdr:ext cx="762000" cy="259045"/>
    <xdr:sp macro="" textlink="">
      <xdr:nvSpPr>
        <xdr:cNvPr id="132" name="人口1人当たり決算額の推移該当値テキスト445"/>
        <xdr:cNvSpPr txBox="1"/>
      </xdr:nvSpPr>
      <xdr:spPr>
        <a:xfrm>
          <a:off x="5740400" y="731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254889</xdr:rowOff>
    </xdr:from>
    <xdr:to>
      <xdr:col>26</xdr:col>
      <xdr:colOff>101600</xdr:colOff>
      <xdr:row>38</xdr:row>
      <xdr:rowOff>13589</xdr:rowOff>
    </xdr:to>
    <xdr:sp macro="" textlink="">
      <xdr:nvSpPr>
        <xdr:cNvPr id="133" name="楕円 132"/>
        <xdr:cNvSpPr/>
      </xdr:nvSpPr>
      <xdr:spPr bwMode="auto">
        <a:xfrm>
          <a:off x="4953000" y="737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341266</xdr:rowOff>
    </xdr:from>
    <xdr:ext cx="736600" cy="259045"/>
    <xdr:sp macro="" textlink="">
      <xdr:nvSpPr>
        <xdr:cNvPr id="134" name="テキスト ボックス 133"/>
        <xdr:cNvSpPr txBox="1"/>
      </xdr:nvSpPr>
      <xdr:spPr>
        <a:xfrm>
          <a:off x="4622800" y="746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289998</xdr:rowOff>
    </xdr:from>
    <xdr:to>
      <xdr:col>22</xdr:col>
      <xdr:colOff>165100</xdr:colOff>
      <xdr:row>38</xdr:row>
      <xdr:rowOff>48698</xdr:rowOff>
    </xdr:to>
    <xdr:sp macro="" textlink="">
      <xdr:nvSpPr>
        <xdr:cNvPr id="135" name="楕円 134"/>
        <xdr:cNvSpPr/>
      </xdr:nvSpPr>
      <xdr:spPr bwMode="auto">
        <a:xfrm>
          <a:off x="4254500" y="741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33475</xdr:rowOff>
    </xdr:from>
    <xdr:ext cx="762000" cy="259045"/>
    <xdr:sp macro="" textlink="">
      <xdr:nvSpPr>
        <xdr:cNvPr id="136" name="テキスト ボックス 135"/>
        <xdr:cNvSpPr txBox="1"/>
      </xdr:nvSpPr>
      <xdr:spPr>
        <a:xfrm>
          <a:off x="3924300" y="750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283655</xdr:rowOff>
    </xdr:from>
    <xdr:to>
      <xdr:col>19</xdr:col>
      <xdr:colOff>38100</xdr:colOff>
      <xdr:row>38</xdr:row>
      <xdr:rowOff>42355</xdr:rowOff>
    </xdr:to>
    <xdr:sp macro="" textlink="">
      <xdr:nvSpPr>
        <xdr:cNvPr id="137" name="楕円 136"/>
        <xdr:cNvSpPr/>
      </xdr:nvSpPr>
      <xdr:spPr bwMode="auto">
        <a:xfrm>
          <a:off x="3556000" y="740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27132</xdr:rowOff>
    </xdr:from>
    <xdr:ext cx="762000" cy="259045"/>
    <xdr:sp macro="" textlink="">
      <xdr:nvSpPr>
        <xdr:cNvPr id="138" name="テキスト ボックス 137"/>
        <xdr:cNvSpPr txBox="1"/>
      </xdr:nvSpPr>
      <xdr:spPr>
        <a:xfrm>
          <a:off x="3225800" y="749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287712</xdr:rowOff>
    </xdr:from>
    <xdr:to>
      <xdr:col>15</xdr:col>
      <xdr:colOff>101600</xdr:colOff>
      <xdr:row>38</xdr:row>
      <xdr:rowOff>46412</xdr:rowOff>
    </xdr:to>
    <xdr:sp macro="" textlink="">
      <xdr:nvSpPr>
        <xdr:cNvPr id="139" name="楕円 138"/>
        <xdr:cNvSpPr/>
      </xdr:nvSpPr>
      <xdr:spPr bwMode="auto">
        <a:xfrm>
          <a:off x="2857500" y="741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31189</xdr:rowOff>
    </xdr:from>
    <xdr:ext cx="762000" cy="259045"/>
    <xdr:sp macro="" textlink="">
      <xdr:nvSpPr>
        <xdr:cNvPr id="140" name="テキスト ボックス 139"/>
        <xdr:cNvSpPr txBox="1"/>
      </xdr:nvSpPr>
      <xdr:spPr>
        <a:xfrm>
          <a:off x="2527300" y="74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15,549
15,389
70.16
15,634,965
14,852,027
583,191
5,124,055
6,650,396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117272</xdr:rowOff>
    </xdr:from>
    <xdr:to>
      <xdr:col>24</xdr:col>
      <xdr:colOff>63500</xdr:colOff>
      <xdr:row>36</xdr:row>
      <xdr:rowOff>126606</xdr:rowOff>
    </xdr:to>
    <xdr:cxnSp macro="">
      <xdr:nvCxnSpPr>
        <xdr:cNvPr id="61" name="直線コネクタ 60"/>
        <xdr:cNvCxnSpPr/>
      </xdr:nvCxnSpPr>
      <xdr:spPr>
        <a:xfrm flipV="1">
          <a:off x="3797300" y="6289472"/>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126606</xdr:rowOff>
    </xdr:from>
    <xdr:to>
      <xdr:col>19</xdr:col>
      <xdr:colOff>177800</xdr:colOff>
      <xdr:row>36</xdr:row>
      <xdr:rowOff>143599</xdr:rowOff>
    </xdr:to>
    <xdr:cxnSp macro="">
      <xdr:nvCxnSpPr>
        <xdr:cNvPr id="64" name="直線コネクタ 63"/>
        <xdr:cNvCxnSpPr/>
      </xdr:nvCxnSpPr>
      <xdr:spPr>
        <a:xfrm flipV="1">
          <a:off x="2908300" y="629880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143599</xdr:rowOff>
    </xdr:from>
    <xdr:to>
      <xdr:col>15</xdr:col>
      <xdr:colOff>50800</xdr:colOff>
      <xdr:row>37</xdr:row>
      <xdr:rowOff>7138</xdr:rowOff>
    </xdr:to>
    <xdr:cxnSp macro="">
      <xdr:nvCxnSpPr>
        <xdr:cNvPr id="67" name="直線コネクタ 66"/>
        <xdr:cNvCxnSpPr/>
      </xdr:nvCxnSpPr>
      <xdr:spPr>
        <a:xfrm flipV="1">
          <a:off x="2019300" y="6315799"/>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7138</xdr:rowOff>
    </xdr:from>
    <xdr:to>
      <xdr:col>10</xdr:col>
      <xdr:colOff>114300</xdr:colOff>
      <xdr:row>37</xdr:row>
      <xdr:rowOff>8255</xdr:rowOff>
    </xdr:to>
    <xdr:cxnSp macro="">
      <xdr:nvCxnSpPr>
        <xdr:cNvPr id="70" name="直線コネクタ 69"/>
        <xdr:cNvCxnSpPr/>
      </xdr:nvCxnSpPr>
      <xdr:spPr>
        <a:xfrm flipV="1">
          <a:off x="1130300" y="6350788"/>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66472</xdr:rowOff>
    </xdr:from>
    <xdr:to>
      <xdr:col>24</xdr:col>
      <xdr:colOff>114300</xdr:colOff>
      <xdr:row>36</xdr:row>
      <xdr:rowOff>168072</xdr:rowOff>
    </xdr:to>
    <xdr:sp macro="" textlink="">
      <xdr:nvSpPr>
        <xdr:cNvPr id="80" name="楕円 79"/>
        <xdr:cNvSpPr/>
      </xdr:nvSpPr>
      <xdr:spPr>
        <a:xfrm>
          <a:off x="4584700" y="62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44899</xdr:rowOff>
    </xdr:from>
    <xdr:ext cx="534377" cy="259045"/>
    <xdr:sp macro="" textlink="">
      <xdr:nvSpPr>
        <xdr:cNvPr id="81" name="人件費該当値テキスト"/>
        <xdr:cNvSpPr txBox="1"/>
      </xdr:nvSpPr>
      <xdr:spPr>
        <a:xfrm>
          <a:off x="4686300" y="62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75806</xdr:rowOff>
    </xdr:from>
    <xdr:to>
      <xdr:col>20</xdr:col>
      <xdr:colOff>38100</xdr:colOff>
      <xdr:row>37</xdr:row>
      <xdr:rowOff>5956</xdr:rowOff>
    </xdr:to>
    <xdr:sp macro="" textlink="">
      <xdr:nvSpPr>
        <xdr:cNvPr id="82" name="楕円 81"/>
        <xdr:cNvSpPr/>
      </xdr:nvSpPr>
      <xdr:spPr>
        <a:xfrm>
          <a:off x="3746500" y="62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168533</xdr:rowOff>
    </xdr:from>
    <xdr:ext cx="534377" cy="259045"/>
    <xdr:sp macro="" textlink="">
      <xdr:nvSpPr>
        <xdr:cNvPr id="83" name="テキスト ボックス 82"/>
        <xdr:cNvSpPr txBox="1"/>
      </xdr:nvSpPr>
      <xdr:spPr>
        <a:xfrm>
          <a:off x="3530111" y="63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92799</xdr:rowOff>
    </xdr:from>
    <xdr:to>
      <xdr:col>15</xdr:col>
      <xdr:colOff>101600</xdr:colOff>
      <xdr:row>37</xdr:row>
      <xdr:rowOff>22949</xdr:rowOff>
    </xdr:to>
    <xdr:sp macro="" textlink="">
      <xdr:nvSpPr>
        <xdr:cNvPr id="84" name="楕円 83"/>
        <xdr:cNvSpPr/>
      </xdr:nvSpPr>
      <xdr:spPr>
        <a:xfrm>
          <a:off x="2857500" y="62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14076</xdr:rowOff>
    </xdr:from>
    <xdr:ext cx="534377" cy="259045"/>
    <xdr:sp macro="" textlink="">
      <xdr:nvSpPr>
        <xdr:cNvPr id="85" name="テキスト ボックス 84"/>
        <xdr:cNvSpPr txBox="1"/>
      </xdr:nvSpPr>
      <xdr:spPr>
        <a:xfrm>
          <a:off x="2641111" y="63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127788</xdr:rowOff>
    </xdr:from>
    <xdr:to>
      <xdr:col>10</xdr:col>
      <xdr:colOff>165100</xdr:colOff>
      <xdr:row>37</xdr:row>
      <xdr:rowOff>57938</xdr:rowOff>
    </xdr:to>
    <xdr:sp macro="" textlink="">
      <xdr:nvSpPr>
        <xdr:cNvPr id="86" name="楕円 85"/>
        <xdr:cNvSpPr/>
      </xdr:nvSpPr>
      <xdr:spPr>
        <a:xfrm>
          <a:off x="1968500" y="62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49065</xdr:rowOff>
    </xdr:from>
    <xdr:ext cx="534377" cy="259045"/>
    <xdr:sp macro="" textlink="">
      <xdr:nvSpPr>
        <xdr:cNvPr id="87" name="テキスト ボックス 86"/>
        <xdr:cNvSpPr txBox="1"/>
      </xdr:nvSpPr>
      <xdr:spPr>
        <a:xfrm>
          <a:off x="1752111" y="63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128905</xdr:rowOff>
    </xdr:from>
    <xdr:to>
      <xdr:col>6</xdr:col>
      <xdr:colOff>38100</xdr:colOff>
      <xdr:row>37</xdr:row>
      <xdr:rowOff>59055</xdr:rowOff>
    </xdr:to>
    <xdr:sp macro="" textlink="">
      <xdr:nvSpPr>
        <xdr:cNvPr id="88" name="楕円 87"/>
        <xdr:cNvSpPr/>
      </xdr:nvSpPr>
      <xdr:spPr>
        <a:xfrm>
          <a:off x="1079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50182</xdr:rowOff>
    </xdr:from>
    <xdr:ext cx="534377" cy="259045"/>
    <xdr:sp macro="" textlink="">
      <xdr:nvSpPr>
        <xdr:cNvPr id="89" name="テキスト ボックス 88"/>
        <xdr:cNvSpPr txBox="1"/>
      </xdr:nvSpPr>
      <xdr:spPr>
        <a:xfrm>
          <a:off x="863111" y="63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138447</xdr:rowOff>
    </xdr:from>
    <xdr:to>
      <xdr:col>24</xdr:col>
      <xdr:colOff>63500</xdr:colOff>
      <xdr:row>57</xdr:row>
      <xdr:rowOff>41718</xdr:rowOff>
    </xdr:to>
    <xdr:cxnSp macro="">
      <xdr:nvCxnSpPr>
        <xdr:cNvPr id="118" name="直線コネクタ 117"/>
        <xdr:cNvCxnSpPr/>
      </xdr:nvCxnSpPr>
      <xdr:spPr>
        <a:xfrm flipV="1">
          <a:off x="3797300" y="9739647"/>
          <a:ext cx="838200" cy="7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25541</xdr:rowOff>
    </xdr:from>
    <xdr:to>
      <xdr:col>19</xdr:col>
      <xdr:colOff>177800</xdr:colOff>
      <xdr:row>57</xdr:row>
      <xdr:rowOff>41718</xdr:rowOff>
    </xdr:to>
    <xdr:cxnSp macro="">
      <xdr:nvCxnSpPr>
        <xdr:cNvPr id="121" name="直線コネクタ 120"/>
        <xdr:cNvCxnSpPr/>
      </xdr:nvCxnSpPr>
      <xdr:spPr>
        <a:xfrm>
          <a:off x="2908300" y="9798191"/>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25541</xdr:rowOff>
    </xdr:from>
    <xdr:to>
      <xdr:col>15</xdr:col>
      <xdr:colOff>50800</xdr:colOff>
      <xdr:row>57</xdr:row>
      <xdr:rowOff>55617</xdr:rowOff>
    </xdr:to>
    <xdr:cxnSp macro="">
      <xdr:nvCxnSpPr>
        <xdr:cNvPr id="124" name="直線コネクタ 123"/>
        <xdr:cNvCxnSpPr/>
      </xdr:nvCxnSpPr>
      <xdr:spPr>
        <a:xfrm flipV="1">
          <a:off x="2019300" y="9798191"/>
          <a:ext cx="8890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63297</xdr:rowOff>
    </xdr:from>
    <xdr:to>
      <xdr:col>15</xdr:col>
      <xdr:colOff>101600</xdr:colOff>
      <xdr:row>56</xdr:row>
      <xdr:rowOff>164897</xdr:rowOff>
    </xdr:to>
    <xdr:sp macro="" textlink="">
      <xdr:nvSpPr>
        <xdr:cNvPr id="125" name="フローチャート: 判断 124"/>
        <xdr:cNvSpPr/>
      </xdr:nvSpPr>
      <xdr:spPr>
        <a:xfrm>
          <a:off x="2857500" y="96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9974</xdr:rowOff>
    </xdr:from>
    <xdr:ext cx="599010" cy="259045"/>
    <xdr:sp macro="" textlink="">
      <xdr:nvSpPr>
        <xdr:cNvPr id="126" name="テキスト ボックス 125"/>
        <xdr:cNvSpPr txBox="1"/>
      </xdr:nvSpPr>
      <xdr:spPr>
        <a:xfrm>
          <a:off x="2608795" y="943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49971</xdr:rowOff>
    </xdr:from>
    <xdr:to>
      <xdr:col>10</xdr:col>
      <xdr:colOff>114300</xdr:colOff>
      <xdr:row>57</xdr:row>
      <xdr:rowOff>55617</xdr:rowOff>
    </xdr:to>
    <xdr:cxnSp macro="">
      <xdr:nvCxnSpPr>
        <xdr:cNvPr id="127" name="直線コネクタ 126"/>
        <xdr:cNvCxnSpPr/>
      </xdr:nvCxnSpPr>
      <xdr:spPr>
        <a:xfrm>
          <a:off x="1130300" y="9822621"/>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111855</xdr:rowOff>
    </xdr:from>
    <xdr:to>
      <xdr:col>10</xdr:col>
      <xdr:colOff>165100</xdr:colOff>
      <xdr:row>57</xdr:row>
      <xdr:rowOff>42005</xdr:rowOff>
    </xdr:to>
    <xdr:sp macro="" textlink="">
      <xdr:nvSpPr>
        <xdr:cNvPr id="128" name="フローチャート: 判断 127"/>
        <xdr:cNvSpPr/>
      </xdr:nvSpPr>
      <xdr:spPr>
        <a:xfrm>
          <a:off x="1968500" y="971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58532</xdr:rowOff>
    </xdr:from>
    <xdr:ext cx="599010" cy="259045"/>
    <xdr:sp macro="" textlink="">
      <xdr:nvSpPr>
        <xdr:cNvPr id="129" name="テキスト ボックス 128"/>
        <xdr:cNvSpPr txBox="1"/>
      </xdr:nvSpPr>
      <xdr:spPr>
        <a:xfrm>
          <a:off x="1719795" y="948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99099</xdr:rowOff>
    </xdr:from>
    <xdr:to>
      <xdr:col>6</xdr:col>
      <xdr:colOff>38100</xdr:colOff>
      <xdr:row>57</xdr:row>
      <xdr:rowOff>29249</xdr:rowOff>
    </xdr:to>
    <xdr:sp macro="" textlink="">
      <xdr:nvSpPr>
        <xdr:cNvPr id="130" name="フローチャート: 判断 129"/>
        <xdr:cNvSpPr/>
      </xdr:nvSpPr>
      <xdr:spPr>
        <a:xfrm>
          <a:off x="10795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45776</xdr:rowOff>
    </xdr:from>
    <xdr:ext cx="599010" cy="259045"/>
    <xdr:sp macro="" textlink="">
      <xdr:nvSpPr>
        <xdr:cNvPr id="131" name="テキスト ボックス 130"/>
        <xdr:cNvSpPr txBox="1"/>
      </xdr:nvSpPr>
      <xdr:spPr>
        <a:xfrm>
          <a:off x="830795" y="947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87647</xdr:rowOff>
    </xdr:from>
    <xdr:to>
      <xdr:col>24</xdr:col>
      <xdr:colOff>114300</xdr:colOff>
      <xdr:row>57</xdr:row>
      <xdr:rowOff>17797</xdr:rowOff>
    </xdr:to>
    <xdr:sp macro="" textlink="">
      <xdr:nvSpPr>
        <xdr:cNvPr id="137" name="楕円 136"/>
        <xdr:cNvSpPr/>
      </xdr:nvSpPr>
      <xdr:spPr>
        <a:xfrm>
          <a:off x="4584700" y="96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110524</xdr:rowOff>
    </xdr:from>
    <xdr:ext cx="599010" cy="259045"/>
    <xdr:sp macro="" textlink="">
      <xdr:nvSpPr>
        <xdr:cNvPr id="138" name="物件費該当値テキスト"/>
        <xdr:cNvSpPr txBox="1"/>
      </xdr:nvSpPr>
      <xdr:spPr>
        <a:xfrm>
          <a:off x="4686300" y="954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162368</xdr:rowOff>
    </xdr:from>
    <xdr:to>
      <xdr:col>20</xdr:col>
      <xdr:colOff>38100</xdr:colOff>
      <xdr:row>57</xdr:row>
      <xdr:rowOff>92518</xdr:rowOff>
    </xdr:to>
    <xdr:sp macro="" textlink="">
      <xdr:nvSpPr>
        <xdr:cNvPr id="139" name="楕円 138"/>
        <xdr:cNvSpPr/>
      </xdr:nvSpPr>
      <xdr:spPr>
        <a:xfrm>
          <a:off x="3746500" y="97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83645</xdr:rowOff>
    </xdr:from>
    <xdr:ext cx="534377" cy="259045"/>
    <xdr:sp macro="" textlink="">
      <xdr:nvSpPr>
        <xdr:cNvPr id="140" name="テキスト ボックス 139"/>
        <xdr:cNvSpPr txBox="1"/>
      </xdr:nvSpPr>
      <xdr:spPr>
        <a:xfrm>
          <a:off x="3530111" y="985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146191</xdr:rowOff>
    </xdr:from>
    <xdr:to>
      <xdr:col>15</xdr:col>
      <xdr:colOff>101600</xdr:colOff>
      <xdr:row>57</xdr:row>
      <xdr:rowOff>76341</xdr:rowOff>
    </xdr:to>
    <xdr:sp macro="" textlink="">
      <xdr:nvSpPr>
        <xdr:cNvPr id="141" name="楕円 140"/>
        <xdr:cNvSpPr/>
      </xdr:nvSpPr>
      <xdr:spPr>
        <a:xfrm>
          <a:off x="2857500" y="97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67468</xdr:rowOff>
    </xdr:from>
    <xdr:ext cx="534377" cy="259045"/>
    <xdr:sp macro="" textlink="">
      <xdr:nvSpPr>
        <xdr:cNvPr id="142" name="テキスト ボックス 141"/>
        <xdr:cNvSpPr txBox="1"/>
      </xdr:nvSpPr>
      <xdr:spPr>
        <a:xfrm>
          <a:off x="2641111" y="984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4817</xdr:rowOff>
    </xdr:from>
    <xdr:to>
      <xdr:col>10</xdr:col>
      <xdr:colOff>165100</xdr:colOff>
      <xdr:row>57</xdr:row>
      <xdr:rowOff>106417</xdr:rowOff>
    </xdr:to>
    <xdr:sp macro="" textlink="">
      <xdr:nvSpPr>
        <xdr:cNvPr id="143" name="楕円 142"/>
        <xdr:cNvSpPr/>
      </xdr:nvSpPr>
      <xdr:spPr>
        <a:xfrm>
          <a:off x="1968500" y="97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97544</xdr:rowOff>
    </xdr:from>
    <xdr:ext cx="534377" cy="259045"/>
    <xdr:sp macro="" textlink="">
      <xdr:nvSpPr>
        <xdr:cNvPr id="144" name="テキスト ボックス 143"/>
        <xdr:cNvSpPr txBox="1"/>
      </xdr:nvSpPr>
      <xdr:spPr>
        <a:xfrm>
          <a:off x="1752111" y="98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170621</xdr:rowOff>
    </xdr:from>
    <xdr:to>
      <xdr:col>6</xdr:col>
      <xdr:colOff>38100</xdr:colOff>
      <xdr:row>57</xdr:row>
      <xdr:rowOff>100771</xdr:rowOff>
    </xdr:to>
    <xdr:sp macro="" textlink="">
      <xdr:nvSpPr>
        <xdr:cNvPr id="145" name="楕円 144"/>
        <xdr:cNvSpPr/>
      </xdr:nvSpPr>
      <xdr:spPr>
        <a:xfrm>
          <a:off x="1079500" y="97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91898</xdr:rowOff>
    </xdr:from>
    <xdr:ext cx="534377" cy="259045"/>
    <xdr:sp macro="" textlink="">
      <xdr:nvSpPr>
        <xdr:cNvPr id="146" name="テキスト ボックス 145"/>
        <xdr:cNvSpPr txBox="1"/>
      </xdr:nvSpPr>
      <xdr:spPr>
        <a:xfrm>
          <a:off x="863111" y="98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49828</xdr:rowOff>
    </xdr:from>
    <xdr:to>
      <xdr:col>24</xdr:col>
      <xdr:colOff>63500</xdr:colOff>
      <xdr:row>79</xdr:row>
      <xdr:rowOff>98617</xdr:rowOff>
    </xdr:to>
    <xdr:cxnSp macro="">
      <xdr:nvCxnSpPr>
        <xdr:cNvPr id="177" name="直線コネクタ 176"/>
        <xdr:cNvCxnSpPr/>
      </xdr:nvCxnSpPr>
      <xdr:spPr>
        <a:xfrm>
          <a:off x="3797300" y="13594378"/>
          <a:ext cx="8382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48651</xdr:rowOff>
    </xdr:from>
    <xdr:to>
      <xdr:col>19</xdr:col>
      <xdr:colOff>177800</xdr:colOff>
      <xdr:row>79</xdr:row>
      <xdr:rowOff>49828</xdr:rowOff>
    </xdr:to>
    <xdr:cxnSp macro="">
      <xdr:nvCxnSpPr>
        <xdr:cNvPr id="180" name="直線コネクタ 179"/>
        <xdr:cNvCxnSpPr/>
      </xdr:nvCxnSpPr>
      <xdr:spPr>
        <a:xfrm>
          <a:off x="2908300" y="13593201"/>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48651</xdr:rowOff>
    </xdr:from>
    <xdr:to>
      <xdr:col>15</xdr:col>
      <xdr:colOff>50800</xdr:colOff>
      <xdr:row>79</xdr:row>
      <xdr:rowOff>59004</xdr:rowOff>
    </xdr:to>
    <xdr:cxnSp macro="">
      <xdr:nvCxnSpPr>
        <xdr:cNvPr id="183" name="直線コネクタ 182"/>
        <xdr:cNvCxnSpPr/>
      </xdr:nvCxnSpPr>
      <xdr:spPr>
        <a:xfrm flipV="1">
          <a:off x="2019300" y="13593201"/>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17545</xdr:rowOff>
    </xdr:from>
    <xdr:to>
      <xdr:col>15</xdr:col>
      <xdr:colOff>101600</xdr:colOff>
      <xdr:row>77</xdr:row>
      <xdr:rowOff>119145</xdr:rowOff>
    </xdr:to>
    <xdr:sp macro="" textlink="">
      <xdr:nvSpPr>
        <xdr:cNvPr id="184" name="フローチャート: 判断 183"/>
        <xdr:cNvSpPr/>
      </xdr:nvSpPr>
      <xdr:spPr>
        <a:xfrm>
          <a:off x="2857500" y="1321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135672</xdr:rowOff>
    </xdr:from>
    <xdr:ext cx="534377" cy="259045"/>
    <xdr:sp macro="" textlink="">
      <xdr:nvSpPr>
        <xdr:cNvPr id="185" name="テキスト ボックス 184"/>
        <xdr:cNvSpPr txBox="1"/>
      </xdr:nvSpPr>
      <xdr:spPr>
        <a:xfrm>
          <a:off x="2641111" y="129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56130</xdr:rowOff>
    </xdr:from>
    <xdr:to>
      <xdr:col>10</xdr:col>
      <xdr:colOff>114300</xdr:colOff>
      <xdr:row>79</xdr:row>
      <xdr:rowOff>59004</xdr:rowOff>
    </xdr:to>
    <xdr:cxnSp macro="">
      <xdr:nvCxnSpPr>
        <xdr:cNvPr id="186" name="直線コネクタ 185"/>
        <xdr:cNvCxnSpPr/>
      </xdr:nvCxnSpPr>
      <xdr:spPr>
        <a:xfrm>
          <a:off x="1130300" y="13600680"/>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82271</xdr:rowOff>
    </xdr:from>
    <xdr:to>
      <xdr:col>10</xdr:col>
      <xdr:colOff>165100</xdr:colOff>
      <xdr:row>78</xdr:row>
      <xdr:rowOff>12421</xdr:rowOff>
    </xdr:to>
    <xdr:sp macro="" textlink="">
      <xdr:nvSpPr>
        <xdr:cNvPr id="187" name="フローチャート: 判断 186"/>
        <xdr:cNvSpPr/>
      </xdr:nvSpPr>
      <xdr:spPr>
        <a:xfrm>
          <a:off x="1968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28948</xdr:rowOff>
    </xdr:from>
    <xdr:ext cx="469744" cy="259045"/>
    <xdr:sp macro="" textlink="">
      <xdr:nvSpPr>
        <xdr:cNvPr id="188" name="テキスト ボックス 187"/>
        <xdr:cNvSpPr txBox="1"/>
      </xdr:nvSpPr>
      <xdr:spPr>
        <a:xfrm>
          <a:off x="1784428"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98076</xdr:rowOff>
    </xdr:from>
    <xdr:to>
      <xdr:col>6</xdr:col>
      <xdr:colOff>38100</xdr:colOff>
      <xdr:row>78</xdr:row>
      <xdr:rowOff>28226</xdr:rowOff>
    </xdr:to>
    <xdr:sp macro="" textlink="">
      <xdr:nvSpPr>
        <xdr:cNvPr id="189" name="フローチャート: 判断 188"/>
        <xdr:cNvSpPr/>
      </xdr:nvSpPr>
      <xdr:spPr>
        <a:xfrm>
          <a:off x="1079500" y="1329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44753</xdr:rowOff>
    </xdr:from>
    <xdr:ext cx="469744" cy="259045"/>
    <xdr:sp macro="" textlink="">
      <xdr:nvSpPr>
        <xdr:cNvPr id="190" name="テキスト ボックス 189"/>
        <xdr:cNvSpPr txBox="1"/>
      </xdr:nvSpPr>
      <xdr:spPr>
        <a:xfrm>
          <a:off x="895428" y="1307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47817</xdr:rowOff>
    </xdr:from>
    <xdr:to>
      <xdr:col>24</xdr:col>
      <xdr:colOff>114300</xdr:colOff>
      <xdr:row>79</xdr:row>
      <xdr:rowOff>149417</xdr:rowOff>
    </xdr:to>
    <xdr:sp macro="" textlink="">
      <xdr:nvSpPr>
        <xdr:cNvPr id="196" name="楕円 195"/>
        <xdr:cNvSpPr/>
      </xdr:nvSpPr>
      <xdr:spPr>
        <a:xfrm>
          <a:off x="45847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134194</xdr:rowOff>
    </xdr:from>
    <xdr:ext cx="249299" cy="259045"/>
    <xdr:sp macro="" textlink="">
      <xdr:nvSpPr>
        <xdr:cNvPr id="197" name="維持補修費該当値テキスト"/>
        <xdr:cNvSpPr txBox="1"/>
      </xdr:nvSpPr>
      <xdr:spPr>
        <a:xfrm>
          <a:off x="4686300" y="13507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170478</xdr:rowOff>
    </xdr:from>
    <xdr:to>
      <xdr:col>20</xdr:col>
      <xdr:colOff>38100</xdr:colOff>
      <xdr:row>79</xdr:row>
      <xdr:rowOff>100628</xdr:rowOff>
    </xdr:to>
    <xdr:sp macro="" textlink="">
      <xdr:nvSpPr>
        <xdr:cNvPr id="198" name="楕円 197"/>
        <xdr:cNvSpPr/>
      </xdr:nvSpPr>
      <xdr:spPr>
        <a:xfrm>
          <a:off x="3746500" y="135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91755</xdr:rowOff>
    </xdr:from>
    <xdr:ext cx="469744" cy="259045"/>
    <xdr:sp macro="" textlink="">
      <xdr:nvSpPr>
        <xdr:cNvPr id="199" name="テキスト ボックス 198"/>
        <xdr:cNvSpPr txBox="1"/>
      </xdr:nvSpPr>
      <xdr:spPr>
        <a:xfrm>
          <a:off x="3562428" y="1363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169301</xdr:rowOff>
    </xdr:from>
    <xdr:to>
      <xdr:col>15</xdr:col>
      <xdr:colOff>101600</xdr:colOff>
      <xdr:row>79</xdr:row>
      <xdr:rowOff>99451</xdr:rowOff>
    </xdr:to>
    <xdr:sp macro="" textlink="">
      <xdr:nvSpPr>
        <xdr:cNvPr id="200" name="楕円 199"/>
        <xdr:cNvSpPr/>
      </xdr:nvSpPr>
      <xdr:spPr>
        <a:xfrm>
          <a:off x="2857500" y="135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90578</xdr:rowOff>
    </xdr:from>
    <xdr:ext cx="469744" cy="259045"/>
    <xdr:sp macro="" textlink="">
      <xdr:nvSpPr>
        <xdr:cNvPr id="201" name="テキスト ボックス 200"/>
        <xdr:cNvSpPr txBox="1"/>
      </xdr:nvSpPr>
      <xdr:spPr>
        <a:xfrm>
          <a:off x="2673428" y="136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8204</xdr:rowOff>
    </xdr:from>
    <xdr:to>
      <xdr:col>10</xdr:col>
      <xdr:colOff>165100</xdr:colOff>
      <xdr:row>79</xdr:row>
      <xdr:rowOff>109804</xdr:rowOff>
    </xdr:to>
    <xdr:sp macro="" textlink="">
      <xdr:nvSpPr>
        <xdr:cNvPr id="202" name="楕円 201"/>
        <xdr:cNvSpPr/>
      </xdr:nvSpPr>
      <xdr:spPr>
        <a:xfrm>
          <a:off x="1968500" y="135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100931</xdr:rowOff>
    </xdr:from>
    <xdr:ext cx="469744" cy="259045"/>
    <xdr:sp macro="" textlink="">
      <xdr:nvSpPr>
        <xdr:cNvPr id="203" name="テキスト ボックス 202"/>
        <xdr:cNvSpPr txBox="1"/>
      </xdr:nvSpPr>
      <xdr:spPr>
        <a:xfrm>
          <a:off x="1784428" y="1364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5330</xdr:rowOff>
    </xdr:from>
    <xdr:to>
      <xdr:col>6</xdr:col>
      <xdr:colOff>38100</xdr:colOff>
      <xdr:row>79</xdr:row>
      <xdr:rowOff>106930</xdr:rowOff>
    </xdr:to>
    <xdr:sp macro="" textlink="">
      <xdr:nvSpPr>
        <xdr:cNvPr id="204" name="楕円 203"/>
        <xdr:cNvSpPr/>
      </xdr:nvSpPr>
      <xdr:spPr>
        <a:xfrm>
          <a:off x="1079500" y="135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98057</xdr:rowOff>
    </xdr:from>
    <xdr:ext cx="469744" cy="259045"/>
    <xdr:sp macro="" textlink="">
      <xdr:nvSpPr>
        <xdr:cNvPr id="205" name="テキスト ボックス 204"/>
        <xdr:cNvSpPr txBox="1"/>
      </xdr:nvSpPr>
      <xdr:spPr>
        <a:xfrm>
          <a:off x="895428" y="1364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131716</xdr:rowOff>
    </xdr:from>
    <xdr:to>
      <xdr:col>24</xdr:col>
      <xdr:colOff>63500</xdr:colOff>
      <xdr:row>98</xdr:row>
      <xdr:rowOff>43672</xdr:rowOff>
    </xdr:to>
    <xdr:cxnSp macro="">
      <xdr:nvCxnSpPr>
        <xdr:cNvPr id="237" name="直線コネクタ 236"/>
        <xdr:cNvCxnSpPr/>
      </xdr:nvCxnSpPr>
      <xdr:spPr>
        <a:xfrm>
          <a:off x="3797300" y="16590916"/>
          <a:ext cx="838200" cy="25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131716</xdr:rowOff>
    </xdr:from>
    <xdr:to>
      <xdr:col>19</xdr:col>
      <xdr:colOff>177800</xdr:colOff>
      <xdr:row>99</xdr:row>
      <xdr:rowOff>8892</xdr:rowOff>
    </xdr:to>
    <xdr:cxnSp macro="">
      <xdr:nvCxnSpPr>
        <xdr:cNvPr id="240" name="直線コネクタ 239"/>
        <xdr:cNvCxnSpPr/>
      </xdr:nvCxnSpPr>
      <xdr:spPr>
        <a:xfrm flipV="1">
          <a:off x="2908300" y="16590916"/>
          <a:ext cx="889000" cy="3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8892</xdr:rowOff>
    </xdr:from>
    <xdr:to>
      <xdr:col>15</xdr:col>
      <xdr:colOff>50800</xdr:colOff>
      <xdr:row>99</xdr:row>
      <xdr:rowOff>29597</xdr:rowOff>
    </xdr:to>
    <xdr:cxnSp macro="">
      <xdr:nvCxnSpPr>
        <xdr:cNvPr id="243" name="直線コネクタ 242"/>
        <xdr:cNvCxnSpPr/>
      </xdr:nvCxnSpPr>
      <xdr:spPr>
        <a:xfrm flipV="1">
          <a:off x="2019300" y="16982442"/>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61957</xdr:rowOff>
    </xdr:from>
    <xdr:to>
      <xdr:col>15</xdr:col>
      <xdr:colOff>101600</xdr:colOff>
      <xdr:row>95</xdr:row>
      <xdr:rowOff>163557</xdr:rowOff>
    </xdr:to>
    <xdr:sp macro="" textlink="">
      <xdr:nvSpPr>
        <xdr:cNvPr id="244" name="フローチャート: 判断 243"/>
        <xdr:cNvSpPr/>
      </xdr:nvSpPr>
      <xdr:spPr>
        <a:xfrm>
          <a:off x="28575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8634</xdr:rowOff>
    </xdr:from>
    <xdr:ext cx="534377" cy="259045"/>
    <xdr:sp macro="" textlink="">
      <xdr:nvSpPr>
        <xdr:cNvPr id="245" name="テキスト ボックス 244"/>
        <xdr:cNvSpPr txBox="1"/>
      </xdr:nvSpPr>
      <xdr:spPr>
        <a:xfrm>
          <a:off x="2641111" y="161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29597</xdr:rowOff>
    </xdr:from>
    <xdr:to>
      <xdr:col>10</xdr:col>
      <xdr:colOff>114300</xdr:colOff>
      <xdr:row>99</xdr:row>
      <xdr:rowOff>53273</xdr:rowOff>
    </xdr:to>
    <xdr:cxnSp macro="">
      <xdr:nvCxnSpPr>
        <xdr:cNvPr id="246" name="直線コネクタ 245"/>
        <xdr:cNvCxnSpPr/>
      </xdr:nvCxnSpPr>
      <xdr:spPr>
        <a:xfrm flipV="1">
          <a:off x="1130300" y="17003147"/>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74874</xdr:rowOff>
    </xdr:from>
    <xdr:to>
      <xdr:col>10</xdr:col>
      <xdr:colOff>165100</xdr:colOff>
      <xdr:row>96</xdr:row>
      <xdr:rowOff>5024</xdr:rowOff>
    </xdr:to>
    <xdr:sp macro="" textlink="">
      <xdr:nvSpPr>
        <xdr:cNvPr id="247" name="フローチャート: 判断 246"/>
        <xdr:cNvSpPr/>
      </xdr:nvSpPr>
      <xdr:spPr>
        <a:xfrm>
          <a:off x="1968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21551</xdr:rowOff>
    </xdr:from>
    <xdr:ext cx="534377" cy="259045"/>
    <xdr:sp macro="" textlink="">
      <xdr:nvSpPr>
        <xdr:cNvPr id="248" name="テキスト ボックス 247"/>
        <xdr:cNvSpPr txBox="1"/>
      </xdr:nvSpPr>
      <xdr:spPr>
        <a:xfrm>
          <a:off x="1752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156483</xdr:rowOff>
    </xdr:from>
    <xdr:to>
      <xdr:col>6</xdr:col>
      <xdr:colOff>38100</xdr:colOff>
      <xdr:row>96</xdr:row>
      <xdr:rowOff>86633</xdr:rowOff>
    </xdr:to>
    <xdr:sp macro="" textlink="">
      <xdr:nvSpPr>
        <xdr:cNvPr id="249" name="フローチャート: 判断 248"/>
        <xdr:cNvSpPr/>
      </xdr:nvSpPr>
      <xdr:spPr>
        <a:xfrm>
          <a:off x="1079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103160</xdr:rowOff>
    </xdr:from>
    <xdr:ext cx="534377" cy="259045"/>
    <xdr:sp macro="" textlink="">
      <xdr:nvSpPr>
        <xdr:cNvPr id="250" name="テキスト ボックス 249"/>
        <xdr:cNvSpPr txBox="1"/>
      </xdr:nvSpPr>
      <xdr:spPr>
        <a:xfrm>
          <a:off x="863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164322</xdr:rowOff>
    </xdr:from>
    <xdr:to>
      <xdr:col>24</xdr:col>
      <xdr:colOff>114300</xdr:colOff>
      <xdr:row>98</xdr:row>
      <xdr:rowOff>94472</xdr:rowOff>
    </xdr:to>
    <xdr:sp macro="" textlink="">
      <xdr:nvSpPr>
        <xdr:cNvPr id="256" name="楕円 255"/>
        <xdr:cNvSpPr/>
      </xdr:nvSpPr>
      <xdr:spPr>
        <a:xfrm>
          <a:off x="4584700" y="1679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79249</xdr:rowOff>
    </xdr:from>
    <xdr:ext cx="534377" cy="259045"/>
    <xdr:sp macro="" textlink="">
      <xdr:nvSpPr>
        <xdr:cNvPr id="257" name="扶助費該当値テキスト"/>
        <xdr:cNvSpPr txBox="1"/>
      </xdr:nvSpPr>
      <xdr:spPr>
        <a:xfrm>
          <a:off x="4686300" y="167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80916</xdr:rowOff>
    </xdr:from>
    <xdr:to>
      <xdr:col>20</xdr:col>
      <xdr:colOff>38100</xdr:colOff>
      <xdr:row>97</xdr:row>
      <xdr:rowOff>11066</xdr:rowOff>
    </xdr:to>
    <xdr:sp macro="" textlink="">
      <xdr:nvSpPr>
        <xdr:cNvPr id="258" name="楕円 257"/>
        <xdr:cNvSpPr/>
      </xdr:nvSpPr>
      <xdr:spPr>
        <a:xfrm>
          <a:off x="3746500" y="165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2193</xdr:rowOff>
    </xdr:from>
    <xdr:ext cx="534377" cy="259045"/>
    <xdr:sp macro="" textlink="">
      <xdr:nvSpPr>
        <xdr:cNvPr id="259" name="テキスト ボックス 258"/>
        <xdr:cNvSpPr txBox="1"/>
      </xdr:nvSpPr>
      <xdr:spPr>
        <a:xfrm>
          <a:off x="3530111" y="166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129542</xdr:rowOff>
    </xdr:from>
    <xdr:to>
      <xdr:col>15</xdr:col>
      <xdr:colOff>101600</xdr:colOff>
      <xdr:row>99</xdr:row>
      <xdr:rowOff>59692</xdr:rowOff>
    </xdr:to>
    <xdr:sp macro="" textlink="">
      <xdr:nvSpPr>
        <xdr:cNvPr id="260" name="楕円 259"/>
        <xdr:cNvSpPr/>
      </xdr:nvSpPr>
      <xdr:spPr>
        <a:xfrm>
          <a:off x="2857500" y="169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50819</xdr:rowOff>
    </xdr:from>
    <xdr:ext cx="534377" cy="259045"/>
    <xdr:sp macro="" textlink="">
      <xdr:nvSpPr>
        <xdr:cNvPr id="261" name="テキスト ボックス 260"/>
        <xdr:cNvSpPr txBox="1"/>
      </xdr:nvSpPr>
      <xdr:spPr>
        <a:xfrm>
          <a:off x="2641111" y="170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150247</xdr:rowOff>
    </xdr:from>
    <xdr:to>
      <xdr:col>10</xdr:col>
      <xdr:colOff>165100</xdr:colOff>
      <xdr:row>99</xdr:row>
      <xdr:rowOff>80397</xdr:rowOff>
    </xdr:to>
    <xdr:sp macro="" textlink="">
      <xdr:nvSpPr>
        <xdr:cNvPr id="262" name="楕円 261"/>
        <xdr:cNvSpPr/>
      </xdr:nvSpPr>
      <xdr:spPr>
        <a:xfrm>
          <a:off x="1968500" y="169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71524</xdr:rowOff>
    </xdr:from>
    <xdr:ext cx="534377" cy="259045"/>
    <xdr:sp macro="" textlink="">
      <xdr:nvSpPr>
        <xdr:cNvPr id="263" name="テキスト ボックス 262"/>
        <xdr:cNvSpPr txBox="1"/>
      </xdr:nvSpPr>
      <xdr:spPr>
        <a:xfrm>
          <a:off x="1752111" y="170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2473</xdr:rowOff>
    </xdr:from>
    <xdr:to>
      <xdr:col>6</xdr:col>
      <xdr:colOff>38100</xdr:colOff>
      <xdr:row>99</xdr:row>
      <xdr:rowOff>104073</xdr:rowOff>
    </xdr:to>
    <xdr:sp macro="" textlink="">
      <xdr:nvSpPr>
        <xdr:cNvPr id="264" name="楕円 263"/>
        <xdr:cNvSpPr/>
      </xdr:nvSpPr>
      <xdr:spPr>
        <a:xfrm>
          <a:off x="1079500" y="16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95200</xdr:rowOff>
    </xdr:from>
    <xdr:ext cx="534377" cy="259045"/>
    <xdr:sp macro="" textlink="">
      <xdr:nvSpPr>
        <xdr:cNvPr id="265" name="テキスト ボックス 264"/>
        <xdr:cNvSpPr txBox="1"/>
      </xdr:nvSpPr>
      <xdr:spPr>
        <a:xfrm>
          <a:off x="863111" y="170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110046</xdr:rowOff>
    </xdr:from>
    <xdr:to>
      <xdr:col>55</xdr:col>
      <xdr:colOff>0</xdr:colOff>
      <xdr:row>35</xdr:row>
      <xdr:rowOff>163561</xdr:rowOff>
    </xdr:to>
    <xdr:cxnSp macro="">
      <xdr:nvCxnSpPr>
        <xdr:cNvPr id="292" name="直線コネクタ 291"/>
        <xdr:cNvCxnSpPr/>
      </xdr:nvCxnSpPr>
      <xdr:spPr>
        <a:xfrm flipV="1">
          <a:off x="9639300" y="6110796"/>
          <a:ext cx="838200" cy="5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66292</xdr:rowOff>
    </xdr:from>
    <xdr:to>
      <xdr:col>50</xdr:col>
      <xdr:colOff>114300</xdr:colOff>
      <xdr:row>35</xdr:row>
      <xdr:rowOff>163561</xdr:rowOff>
    </xdr:to>
    <xdr:cxnSp macro="">
      <xdr:nvCxnSpPr>
        <xdr:cNvPr id="295" name="直線コネクタ 294"/>
        <xdr:cNvCxnSpPr/>
      </xdr:nvCxnSpPr>
      <xdr:spPr>
        <a:xfrm>
          <a:off x="8750300" y="5724142"/>
          <a:ext cx="889000" cy="4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66292</xdr:rowOff>
    </xdr:from>
    <xdr:to>
      <xdr:col>45</xdr:col>
      <xdr:colOff>177800</xdr:colOff>
      <xdr:row>36</xdr:row>
      <xdr:rowOff>26968</xdr:rowOff>
    </xdr:to>
    <xdr:cxnSp macro="">
      <xdr:nvCxnSpPr>
        <xdr:cNvPr id="298" name="直線コネクタ 297"/>
        <xdr:cNvCxnSpPr/>
      </xdr:nvCxnSpPr>
      <xdr:spPr>
        <a:xfrm flipV="1">
          <a:off x="7861300" y="5724142"/>
          <a:ext cx="889000" cy="4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9" name="フローチャート: 判断 298"/>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300" name="テキスト ボックス 299"/>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26968</xdr:rowOff>
    </xdr:from>
    <xdr:to>
      <xdr:col>41</xdr:col>
      <xdr:colOff>50800</xdr:colOff>
      <xdr:row>36</xdr:row>
      <xdr:rowOff>58753</xdr:rowOff>
    </xdr:to>
    <xdr:cxnSp macro="">
      <xdr:nvCxnSpPr>
        <xdr:cNvPr id="301" name="直線コネクタ 300"/>
        <xdr:cNvCxnSpPr/>
      </xdr:nvCxnSpPr>
      <xdr:spPr>
        <a:xfrm flipV="1">
          <a:off x="6972300" y="6199168"/>
          <a:ext cx="8890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150896</xdr:rowOff>
    </xdr:from>
    <xdr:to>
      <xdr:col>41</xdr:col>
      <xdr:colOff>101600</xdr:colOff>
      <xdr:row>36</xdr:row>
      <xdr:rowOff>81046</xdr:rowOff>
    </xdr:to>
    <xdr:sp macro="" textlink="">
      <xdr:nvSpPr>
        <xdr:cNvPr id="302" name="フローチャート: 判断 301"/>
        <xdr:cNvSpPr/>
      </xdr:nvSpPr>
      <xdr:spPr>
        <a:xfrm>
          <a:off x="7810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72173</xdr:rowOff>
    </xdr:from>
    <xdr:ext cx="534377" cy="259045"/>
    <xdr:sp macro="" textlink="">
      <xdr:nvSpPr>
        <xdr:cNvPr id="303" name="テキスト ボックス 302"/>
        <xdr:cNvSpPr txBox="1"/>
      </xdr:nvSpPr>
      <xdr:spPr>
        <a:xfrm>
          <a:off x="7594111" y="62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139786</xdr:rowOff>
    </xdr:from>
    <xdr:to>
      <xdr:col>36</xdr:col>
      <xdr:colOff>165100</xdr:colOff>
      <xdr:row>36</xdr:row>
      <xdr:rowOff>69936</xdr:rowOff>
    </xdr:to>
    <xdr:sp macro="" textlink="">
      <xdr:nvSpPr>
        <xdr:cNvPr id="304" name="フローチャート: 判断 303"/>
        <xdr:cNvSpPr/>
      </xdr:nvSpPr>
      <xdr:spPr>
        <a:xfrm>
          <a:off x="6921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86463</xdr:rowOff>
    </xdr:from>
    <xdr:ext cx="599010" cy="259045"/>
    <xdr:sp macro="" textlink="">
      <xdr:nvSpPr>
        <xdr:cNvPr id="305" name="テキスト ボックス 304"/>
        <xdr:cNvSpPr txBox="1"/>
      </xdr:nvSpPr>
      <xdr:spPr>
        <a:xfrm>
          <a:off x="6672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59246</xdr:rowOff>
    </xdr:from>
    <xdr:to>
      <xdr:col>55</xdr:col>
      <xdr:colOff>50800</xdr:colOff>
      <xdr:row>35</xdr:row>
      <xdr:rowOff>160846</xdr:rowOff>
    </xdr:to>
    <xdr:sp macro="" textlink="">
      <xdr:nvSpPr>
        <xdr:cNvPr id="311" name="楕円 310"/>
        <xdr:cNvSpPr/>
      </xdr:nvSpPr>
      <xdr:spPr>
        <a:xfrm>
          <a:off x="10426700" y="60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37673</xdr:rowOff>
    </xdr:from>
    <xdr:ext cx="599010" cy="259045"/>
    <xdr:sp macro="" textlink="">
      <xdr:nvSpPr>
        <xdr:cNvPr id="312" name="補助費等該当値テキスト"/>
        <xdr:cNvSpPr txBox="1"/>
      </xdr:nvSpPr>
      <xdr:spPr>
        <a:xfrm>
          <a:off x="10528300" y="603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112761</xdr:rowOff>
    </xdr:from>
    <xdr:to>
      <xdr:col>50</xdr:col>
      <xdr:colOff>165100</xdr:colOff>
      <xdr:row>36</xdr:row>
      <xdr:rowOff>42911</xdr:rowOff>
    </xdr:to>
    <xdr:sp macro="" textlink="">
      <xdr:nvSpPr>
        <xdr:cNvPr id="313" name="楕円 312"/>
        <xdr:cNvSpPr/>
      </xdr:nvSpPr>
      <xdr:spPr>
        <a:xfrm>
          <a:off x="9588500" y="61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34038</xdr:rowOff>
    </xdr:from>
    <xdr:ext cx="599010" cy="259045"/>
    <xdr:sp macro="" textlink="">
      <xdr:nvSpPr>
        <xdr:cNvPr id="314" name="テキスト ボックス 313"/>
        <xdr:cNvSpPr txBox="1"/>
      </xdr:nvSpPr>
      <xdr:spPr>
        <a:xfrm>
          <a:off x="9339795" y="620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15492</xdr:rowOff>
    </xdr:from>
    <xdr:to>
      <xdr:col>46</xdr:col>
      <xdr:colOff>38100</xdr:colOff>
      <xdr:row>33</xdr:row>
      <xdr:rowOff>117092</xdr:rowOff>
    </xdr:to>
    <xdr:sp macro="" textlink="">
      <xdr:nvSpPr>
        <xdr:cNvPr id="315" name="楕円 314"/>
        <xdr:cNvSpPr/>
      </xdr:nvSpPr>
      <xdr:spPr>
        <a:xfrm>
          <a:off x="8699500" y="5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108219</xdr:rowOff>
    </xdr:from>
    <xdr:ext cx="599010" cy="259045"/>
    <xdr:sp macro="" textlink="">
      <xdr:nvSpPr>
        <xdr:cNvPr id="316" name="テキスト ボックス 315"/>
        <xdr:cNvSpPr txBox="1"/>
      </xdr:nvSpPr>
      <xdr:spPr>
        <a:xfrm>
          <a:off x="8450795" y="576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147618</xdr:rowOff>
    </xdr:from>
    <xdr:to>
      <xdr:col>41</xdr:col>
      <xdr:colOff>101600</xdr:colOff>
      <xdr:row>36</xdr:row>
      <xdr:rowOff>77768</xdr:rowOff>
    </xdr:to>
    <xdr:sp macro="" textlink="">
      <xdr:nvSpPr>
        <xdr:cNvPr id="317" name="楕円 316"/>
        <xdr:cNvSpPr/>
      </xdr:nvSpPr>
      <xdr:spPr>
        <a:xfrm>
          <a:off x="7810500" y="61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94295</xdr:rowOff>
    </xdr:from>
    <xdr:ext cx="534377" cy="259045"/>
    <xdr:sp macro="" textlink="">
      <xdr:nvSpPr>
        <xdr:cNvPr id="318" name="テキスト ボックス 317"/>
        <xdr:cNvSpPr txBox="1"/>
      </xdr:nvSpPr>
      <xdr:spPr>
        <a:xfrm>
          <a:off x="7594111" y="59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7953</xdr:rowOff>
    </xdr:from>
    <xdr:to>
      <xdr:col>36</xdr:col>
      <xdr:colOff>165100</xdr:colOff>
      <xdr:row>36</xdr:row>
      <xdr:rowOff>109553</xdr:rowOff>
    </xdr:to>
    <xdr:sp macro="" textlink="">
      <xdr:nvSpPr>
        <xdr:cNvPr id="319" name="楕円 318"/>
        <xdr:cNvSpPr/>
      </xdr:nvSpPr>
      <xdr:spPr>
        <a:xfrm>
          <a:off x="6921500" y="618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100680</xdr:rowOff>
    </xdr:from>
    <xdr:ext cx="534377" cy="259045"/>
    <xdr:sp macro="" textlink="">
      <xdr:nvSpPr>
        <xdr:cNvPr id="320" name="テキスト ボックス 319"/>
        <xdr:cNvSpPr txBox="1"/>
      </xdr:nvSpPr>
      <xdr:spPr>
        <a:xfrm>
          <a:off x="6705111" y="62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93628</xdr:rowOff>
    </xdr:from>
    <xdr:to>
      <xdr:col>55</xdr:col>
      <xdr:colOff>0</xdr:colOff>
      <xdr:row>55</xdr:row>
      <xdr:rowOff>85627</xdr:rowOff>
    </xdr:to>
    <xdr:cxnSp macro="">
      <xdr:nvCxnSpPr>
        <xdr:cNvPr id="351" name="直線コネクタ 350"/>
        <xdr:cNvCxnSpPr/>
      </xdr:nvCxnSpPr>
      <xdr:spPr>
        <a:xfrm flipV="1">
          <a:off x="9639300" y="8666128"/>
          <a:ext cx="838200" cy="84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85627</xdr:rowOff>
    </xdr:from>
    <xdr:to>
      <xdr:col>50</xdr:col>
      <xdr:colOff>114300</xdr:colOff>
      <xdr:row>55</xdr:row>
      <xdr:rowOff>124263</xdr:rowOff>
    </xdr:to>
    <xdr:cxnSp macro="">
      <xdr:nvCxnSpPr>
        <xdr:cNvPr id="354" name="直線コネクタ 353"/>
        <xdr:cNvCxnSpPr/>
      </xdr:nvCxnSpPr>
      <xdr:spPr>
        <a:xfrm flipV="1">
          <a:off x="8750300" y="9515377"/>
          <a:ext cx="889000" cy="3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124263</xdr:rowOff>
    </xdr:from>
    <xdr:to>
      <xdr:col>45</xdr:col>
      <xdr:colOff>177800</xdr:colOff>
      <xdr:row>58</xdr:row>
      <xdr:rowOff>22337</xdr:rowOff>
    </xdr:to>
    <xdr:cxnSp macro="">
      <xdr:nvCxnSpPr>
        <xdr:cNvPr id="357" name="直線コネクタ 356"/>
        <xdr:cNvCxnSpPr/>
      </xdr:nvCxnSpPr>
      <xdr:spPr>
        <a:xfrm flipV="1">
          <a:off x="7861300" y="9554013"/>
          <a:ext cx="889000" cy="4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8" name="フローチャート: 判断 357"/>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9" name="テキスト ボックス 358"/>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22337</xdr:rowOff>
    </xdr:from>
    <xdr:to>
      <xdr:col>41</xdr:col>
      <xdr:colOff>50800</xdr:colOff>
      <xdr:row>58</xdr:row>
      <xdr:rowOff>118685</xdr:rowOff>
    </xdr:to>
    <xdr:cxnSp macro="">
      <xdr:nvCxnSpPr>
        <xdr:cNvPr id="360" name="直線コネクタ 359"/>
        <xdr:cNvCxnSpPr/>
      </xdr:nvCxnSpPr>
      <xdr:spPr>
        <a:xfrm flipV="1">
          <a:off x="6972300" y="9966437"/>
          <a:ext cx="889000" cy="9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20820</xdr:rowOff>
    </xdr:from>
    <xdr:to>
      <xdr:col>41</xdr:col>
      <xdr:colOff>101600</xdr:colOff>
      <xdr:row>57</xdr:row>
      <xdr:rowOff>122420</xdr:rowOff>
    </xdr:to>
    <xdr:sp macro="" textlink="">
      <xdr:nvSpPr>
        <xdr:cNvPr id="361" name="フローチャート: 判断 360"/>
        <xdr:cNvSpPr/>
      </xdr:nvSpPr>
      <xdr:spPr>
        <a:xfrm>
          <a:off x="7810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138947</xdr:rowOff>
    </xdr:from>
    <xdr:ext cx="599010" cy="259045"/>
    <xdr:sp macro="" textlink="">
      <xdr:nvSpPr>
        <xdr:cNvPr id="362" name="テキスト ボックス 361"/>
        <xdr:cNvSpPr txBox="1"/>
      </xdr:nvSpPr>
      <xdr:spPr>
        <a:xfrm>
          <a:off x="7561795" y="95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69283</xdr:rowOff>
    </xdr:from>
    <xdr:to>
      <xdr:col>36</xdr:col>
      <xdr:colOff>165100</xdr:colOff>
      <xdr:row>57</xdr:row>
      <xdr:rowOff>170883</xdr:rowOff>
    </xdr:to>
    <xdr:sp macro="" textlink="">
      <xdr:nvSpPr>
        <xdr:cNvPr id="363" name="フローチャート: 判断 362"/>
        <xdr:cNvSpPr/>
      </xdr:nvSpPr>
      <xdr:spPr>
        <a:xfrm>
          <a:off x="6921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15960</xdr:rowOff>
    </xdr:from>
    <xdr:ext cx="534377" cy="259045"/>
    <xdr:sp macro="" textlink="">
      <xdr:nvSpPr>
        <xdr:cNvPr id="364" name="テキスト ボックス 363"/>
        <xdr:cNvSpPr txBox="1"/>
      </xdr:nvSpPr>
      <xdr:spPr>
        <a:xfrm>
          <a:off x="6705111" y="961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42828</xdr:rowOff>
    </xdr:from>
    <xdr:to>
      <xdr:col>55</xdr:col>
      <xdr:colOff>50800</xdr:colOff>
      <xdr:row>50</xdr:row>
      <xdr:rowOff>144428</xdr:rowOff>
    </xdr:to>
    <xdr:sp macro="" textlink="">
      <xdr:nvSpPr>
        <xdr:cNvPr id="370" name="楕円 369"/>
        <xdr:cNvSpPr/>
      </xdr:nvSpPr>
      <xdr:spPr>
        <a:xfrm>
          <a:off x="10426700" y="86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167305</xdr:rowOff>
    </xdr:from>
    <xdr:ext cx="599010" cy="259045"/>
    <xdr:sp macro="" textlink="">
      <xdr:nvSpPr>
        <xdr:cNvPr id="371" name="普通建設事業費該当値テキスト"/>
        <xdr:cNvSpPr txBox="1"/>
      </xdr:nvSpPr>
      <xdr:spPr>
        <a:xfrm>
          <a:off x="10528300" y="856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34827</xdr:rowOff>
    </xdr:from>
    <xdr:to>
      <xdr:col>50</xdr:col>
      <xdr:colOff>165100</xdr:colOff>
      <xdr:row>55</xdr:row>
      <xdr:rowOff>136427</xdr:rowOff>
    </xdr:to>
    <xdr:sp macro="" textlink="">
      <xdr:nvSpPr>
        <xdr:cNvPr id="372" name="楕円 371"/>
        <xdr:cNvSpPr/>
      </xdr:nvSpPr>
      <xdr:spPr>
        <a:xfrm>
          <a:off x="9588500" y="94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152954</xdr:rowOff>
    </xdr:from>
    <xdr:ext cx="599010" cy="259045"/>
    <xdr:sp macro="" textlink="">
      <xdr:nvSpPr>
        <xdr:cNvPr id="373" name="テキスト ボックス 372"/>
        <xdr:cNvSpPr txBox="1"/>
      </xdr:nvSpPr>
      <xdr:spPr>
        <a:xfrm>
          <a:off x="9339795" y="923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73463</xdr:rowOff>
    </xdr:from>
    <xdr:to>
      <xdr:col>46</xdr:col>
      <xdr:colOff>38100</xdr:colOff>
      <xdr:row>56</xdr:row>
      <xdr:rowOff>3613</xdr:rowOff>
    </xdr:to>
    <xdr:sp macro="" textlink="">
      <xdr:nvSpPr>
        <xdr:cNvPr id="374" name="楕円 373"/>
        <xdr:cNvSpPr/>
      </xdr:nvSpPr>
      <xdr:spPr>
        <a:xfrm>
          <a:off x="8699500" y="95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20140</xdr:rowOff>
    </xdr:from>
    <xdr:ext cx="599010" cy="259045"/>
    <xdr:sp macro="" textlink="">
      <xdr:nvSpPr>
        <xdr:cNvPr id="375" name="テキスト ボックス 374"/>
        <xdr:cNvSpPr txBox="1"/>
      </xdr:nvSpPr>
      <xdr:spPr>
        <a:xfrm>
          <a:off x="8450795" y="927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142987</xdr:rowOff>
    </xdr:from>
    <xdr:to>
      <xdr:col>41</xdr:col>
      <xdr:colOff>101600</xdr:colOff>
      <xdr:row>58</xdr:row>
      <xdr:rowOff>73137</xdr:rowOff>
    </xdr:to>
    <xdr:sp macro="" textlink="">
      <xdr:nvSpPr>
        <xdr:cNvPr id="376" name="楕円 375"/>
        <xdr:cNvSpPr/>
      </xdr:nvSpPr>
      <xdr:spPr>
        <a:xfrm>
          <a:off x="7810500" y="9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64264</xdr:rowOff>
    </xdr:from>
    <xdr:ext cx="534377" cy="259045"/>
    <xdr:sp macro="" textlink="">
      <xdr:nvSpPr>
        <xdr:cNvPr id="377" name="テキスト ボックス 376"/>
        <xdr:cNvSpPr txBox="1"/>
      </xdr:nvSpPr>
      <xdr:spPr>
        <a:xfrm>
          <a:off x="7594111" y="1000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67885</xdr:rowOff>
    </xdr:from>
    <xdr:to>
      <xdr:col>36</xdr:col>
      <xdr:colOff>165100</xdr:colOff>
      <xdr:row>58</xdr:row>
      <xdr:rowOff>169485</xdr:rowOff>
    </xdr:to>
    <xdr:sp macro="" textlink="">
      <xdr:nvSpPr>
        <xdr:cNvPr id="378" name="楕円 377"/>
        <xdr:cNvSpPr/>
      </xdr:nvSpPr>
      <xdr:spPr>
        <a:xfrm>
          <a:off x="6921500" y="100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160612</xdr:rowOff>
    </xdr:from>
    <xdr:ext cx="534377" cy="259045"/>
    <xdr:sp macro="" textlink="">
      <xdr:nvSpPr>
        <xdr:cNvPr id="379" name="テキスト ボックス 378"/>
        <xdr:cNvSpPr txBox="1"/>
      </xdr:nvSpPr>
      <xdr:spPr>
        <a:xfrm>
          <a:off x="6705111" y="1010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61907</xdr:rowOff>
    </xdr:from>
    <xdr:to>
      <xdr:col>55</xdr:col>
      <xdr:colOff>0</xdr:colOff>
      <xdr:row>75</xdr:row>
      <xdr:rowOff>128137</xdr:rowOff>
    </xdr:to>
    <xdr:cxnSp macro="">
      <xdr:nvCxnSpPr>
        <xdr:cNvPr id="406" name="直線コネクタ 405"/>
        <xdr:cNvCxnSpPr/>
      </xdr:nvCxnSpPr>
      <xdr:spPr>
        <a:xfrm flipV="1">
          <a:off x="9639300" y="12063407"/>
          <a:ext cx="838200" cy="9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7" name="普通建設事業費 （ うち新規整備　）平均値テキスト"/>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128137</xdr:rowOff>
    </xdr:from>
    <xdr:to>
      <xdr:col>50</xdr:col>
      <xdr:colOff>114300</xdr:colOff>
      <xdr:row>76</xdr:row>
      <xdr:rowOff>52068</xdr:rowOff>
    </xdr:to>
    <xdr:cxnSp macro="">
      <xdr:nvCxnSpPr>
        <xdr:cNvPr id="409" name="直線コネクタ 408"/>
        <xdr:cNvCxnSpPr/>
      </xdr:nvCxnSpPr>
      <xdr:spPr>
        <a:xfrm flipV="1">
          <a:off x="8750300" y="12986887"/>
          <a:ext cx="889000" cy="9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11" name="テキスト ボックス 410"/>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52068</xdr:rowOff>
    </xdr:from>
    <xdr:to>
      <xdr:col>45</xdr:col>
      <xdr:colOff>177800</xdr:colOff>
      <xdr:row>78</xdr:row>
      <xdr:rowOff>24084</xdr:rowOff>
    </xdr:to>
    <xdr:cxnSp macro="">
      <xdr:nvCxnSpPr>
        <xdr:cNvPr id="412" name="直線コネクタ 411"/>
        <xdr:cNvCxnSpPr/>
      </xdr:nvCxnSpPr>
      <xdr:spPr>
        <a:xfrm flipV="1">
          <a:off x="7861300" y="13082268"/>
          <a:ext cx="889000" cy="3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140066</xdr:rowOff>
    </xdr:from>
    <xdr:to>
      <xdr:col>46</xdr:col>
      <xdr:colOff>38100</xdr:colOff>
      <xdr:row>78</xdr:row>
      <xdr:rowOff>70216</xdr:rowOff>
    </xdr:to>
    <xdr:sp macro="" textlink="">
      <xdr:nvSpPr>
        <xdr:cNvPr id="413" name="フローチャート: 判断 412"/>
        <xdr:cNvSpPr/>
      </xdr:nvSpPr>
      <xdr:spPr>
        <a:xfrm>
          <a:off x="8699500" y="1334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61343</xdr:rowOff>
    </xdr:from>
    <xdr:ext cx="534377" cy="259045"/>
    <xdr:sp macro="" textlink="">
      <xdr:nvSpPr>
        <xdr:cNvPr id="414" name="テキスト ボックス 413"/>
        <xdr:cNvSpPr txBox="1"/>
      </xdr:nvSpPr>
      <xdr:spPr>
        <a:xfrm>
          <a:off x="8483111" y="134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24084</xdr:rowOff>
    </xdr:from>
    <xdr:to>
      <xdr:col>41</xdr:col>
      <xdr:colOff>50800</xdr:colOff>
      <xdr:row>78</xdr:row>
      <xdr:rowOff>30283</xdr:rowOff>
    </xdr:to>
    <xdr:cxnSp macro="">
      <xdr:nvCxnSpPr>
        <xdr:cNvPr id="415" name="直線コネクタ 414"/>
        <xdr:cNvCxnSpPr/>
      </xdr:nvCxnSpPr>
      <xdr:spPr>
        <a:xfrm flipV="1">
          <a:off x="6972300" y="13397184"/>
          <a:ext cx="8890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125394</xdr:rowOff>
    </xdr:from>
    <xdr:to>
      <xdr:col>41</xdr:col>
      <xdr:colOff>101600</xdr:colOff>
      <xdr:row>78</xdr:row>
      <xdr:rowOff>55544</xdr:rowOff>
    </xdr:to>
    <xdr:sp macro="" textlink="">
      <xdr:nvSpPr>
        <xdr:cNvPr id="416" name="フローチャート: 判断 415"/>
        <xdr:cNvSpPr/>
      </xdr:nvSpPr>
      <xdr:spPr>
        <a:xfrm>
          <a:off x="7810500" y="13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72071</xdr:rowOff>
    </xdr:from>
    <xdr:ext cx="534377" cy="259045"/>
    <xdr:sp macro="" textlink="">
      <xdr:nvSpPr>
        <xdr:cNvPr id="417" name="テキスト ボックス 416"/>
        <xdr:cNvSpPr txBox="1"/>
      </xdr:nvSpPr>
      <xdr:spPr>
        <a:xfrm>
          <a:off x="7594111" y="131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4501</xdr:rowOff>
    </xdr:from>
    <xdr:to>
      <xdr:col>36</xdr:col>
      <xdr:colOff>165100</xdr:colOff>
      <xdr:row>78</xdr:row>
      <xdr:rowOff>106101</xdr:rowOff>
    </xdr:to>
    <xdr:sp macro="" textlink="">
      <xdr:nvSpPr>
        <xdr:cNvPr id="418" name="フローチャート: 判断 417"/>
        <xdr:cNvSpPr/>
      </xdr:nvSpPr>
      <xdr:spPr>
        <a:xfrm>
          <a:off x="6921500" y="133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97228</xdr:rowOff>
    </xdr:from>
    <xdr:ext cx="534377" cy="259045"/>
    <xdr:sp macro="" textlink="">
      <xdr:nvSpPr>
        <xdr:cNvPr id="419" name="テキスト ボックス 418"/>
        <xdr:cNvSpPr txBox="1"/>
      </xdr:nvSpPr>
      <xdr:spPr>
        <a:xfrm>
          <a:off x="6705111" y="13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11107</xdr:rowOff>
    </xdr:from>
    <xdr:to>
      <xdr:col>55</xdr:col>
      <xdr:colOff>50800</xdr:colOff>
      <xdr:row>70</xdr:row>
      <xdr:rowOff>112707</xdr:rowOff>
    </xdr:to>
    <xdr:sp macro="" textlink="">
      <xdr:nvSpPr>
        <xdr:cNvPr id="425" name="楕円 424"/>
        <xdr:cNvSpPr/>
      </xdr:nvSpPr>
      <xdr:spPr>
        <a:xfrm>
          <a:off x="10426700" y="120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135584</xdr:rowOff>
    </xdr:from>
    <xdr:ext cx="599010" cy="259045"/>
    <xdr:sp macro="" textlink="">
      <xdr:nvSpPr>
        <xdr:cNvPr id="426" name="普通建設事業費 （ うち新規整備　）該当値テキスト"/>
        <xdr:cNvSpPr txBox="1"/>
      </xdr:nvSpPr>
      <xdr:spPr>
        <a:xfrm>
          <a:off x="10528300" y="1196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77337</xdr:rowOff>
    </xdr:from>
    <xdr:to>
      <xdr:col>50</xdr:col>
      <xdr:colOff>165100</xdr:colOff>
      <xdr:row>76</xdr:row>
      <xdr:rowOff>7488</xdr:rowOff>
    </xdr:to>
    <xdr:sp macro="" textlink="">
      <xdr:nvSpPr>
        <xdr:cNvPr id="427" name="楕円 426"/>
        <xdr:cNvSpPr/>
      </xdr:nvSpPr>
      <xdr:spPr>
        <a:xfrm>
          <a:off x="9588500" y="12936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24014</xdr:rowOff>
    </xdr:from>
    <xdr:ext cx="599010" cy="259045"/>
    <xdr:sp macro="" textlink="">
      <xdr:nvSpPr>
        <xdr:cNvPr id="428" name="テキスト ボックス 427"/>
        <xdr:cNvSpPr txBox="1"/>
      </xdr:nvSpPr>
      <xdr:spPr>
        <a:xfrm>
          <a:off x="9339795" y="1271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1268</xdr:rowOff>
    </xdr:from>
    <xdr:to>
      <xdr:col>46</xdr:col>
      <xdr:colOff>38100</xdr:colOff>
      <xdr:row>76</xdr:row>
      <xdr:rowOff>102868</xdr:rowOff>
    </xdr:to>
    <xdr:sp macro="" textlink="">
      <xdr:nvSpPr>
        <xdr:cNvPr id="429" name="楕円 428"/>
        <xdr:cNvSpPr/>
      </xdr:nvSpPr>
      <xdr:spPr>
        <a:xfrm>
          <a:off x="8699500" y="130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119395</xdr:rowOff>
    </xdr:from>
    <xdr:ext cx="534377" cy="259045"/>
    <xdr:sp macro="" textlink="">
      <xdr:nvSpPr>
        <xdr:cNvPr id="430" name="テキスト ボックス 429"/>
        <xdr:cNvSpPr txBox="1"/>
      </xdr:nvSpPr>
      <xdr:spPr>
        <a:xfrm>
          <a:off x="8483111" y="128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144734</xdr:rowOff>
    </xdr:from>
    <xdr:to>
      <xdr:col>41</xdr:col>
      <xdr:colOff>101600</xdr:colOff>
      <xdr:row>78</xdr:row>
      <xdr:rowOff>74884</xdr:rowOff>
    </xdr:to>
    <xdr:sp macro="" textlink="">
      <xdr:nvSpPr>
        <xdr:cNvPr id="431" name="楕円 430"/>
        <xdr:cNvSpPr/>
      </xdr:nvSpPr>
      <xdr:spPr>
        <a:xfrm>
          <a:off x="7810500" y="133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66011</xdr:rowOff>
    </xdr:from>
    <xdr:ext cx="534377" cy="259045"/>
    <xdr:sp macro="" textlink="">
      <xdr:nvSpPr>
        <xdr:cNvPr id="432" name="テキスト ボックス 431"/>
        <xdr:cNvSpPr txBox="1"/>
      </xdr:nvSpPr>
      <xdr:spPr>
        <a:xfrm>
          <a:off x="7594111" y="1343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150933</xdr:rowOff>
    </xdr:from>
    <xdr:to>
      <xdr:col>36</xdr:col>
      <xdr:colOff>165100</xdr:colOff>
      <xdr:row>78</xdr:row>
      <xdr:rowOff>81083</xdr:rowOff>
    </xdr:to>
    <xdr:sp macro="" textlink="">
      <xdr:nvSpPr>
        <xdr:cNvPr id="433" name="楕円 432"/>
        <xdr:cNvSpPr/>
      </xdr:nvSpPr>
      <xdr:spPr>
        <a:xfrm>
          <a:off x="6921500" y="133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97610</xdr:rowOff>
    </xdr:from>
    <xdr:ext cx="534377" cy="259045"/>
    <xdr:sp macro="" textlink="">
      <xdr:nvSpPr>
        <xdr:cNvPr id="434" name="テキスト ボックス 433"/>
        <xdr:cNvSpPr txBox="1"/>
      </xdr:nvSpPr>
      <xdr:spPr>
        <a:xfrm>
          <a:off x="6705111" y="131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54702</xdr:rowOff>
    </xdr:from>
    <xdr:to>
      <xdr:col>55</xdr:col>
      <xdr:colOff>0</xdr:colOff>
      <xdr:row>97</xdr:row>
      <xdr:rowOff>103352</xdr:rowOff>
    </xdr:to>
    <xdr:cxnSp macro="">
      <xdr:nvCxnSpPr>
        <xdr:cNvPr id="461" name="直線コネクタ 460"/>
        <xdr:cNvCxnSpPr/>
      </xdr:nvCxnSpPr>
      <xdr:spPr>
        <a:xfrm flipV="1">
          <a:off x="9639300" y="16342452"/>
          <a:ext cx="838200" cy="39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76414</xdr:rowOff>
    </xdr:from>
    <xdr:to>
      <xdr:col>50</xdr:col>
      <xdr:colOff>114300</xdr:colOff>
      <xdr:row>97</xdr:row>
      <xdr:rowOff>103352</xdr:rowOff>
    </xdr:to>
    <xdr:cxnSp macro="">
      <xdr:nvCxnSpPr>
        <xdr:cNvPr id="464" name="直線コネクタ 463"/>
        <xdr:cNvCxnSpPr/>
      </xdr:nvCxnSpPr>
      <xdr:spPr>
        <a:xfrm>
          <a:off x="8750300" y="16535614"/>
          <a:ext cx="889000" cy="19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76414</xdr:rowOff>
    </xdr:from>
    <xdr:to>
      <xdr:col>45</xdr:col>
      <xdr:colOff>177800</xdr:colOff>
      <xdr:row>97</xdr:row>
      <xdr:rowOff>150399</xdr:rowOff>
    </xdr:to>
    <xdr:cxnSp macro="">
      <xdr:nvCxnSpPr>
        <xdr:cNvPr id="467" name="直線コネクタ 466"/>
        <xdr:cNvCxnSpPr/>
      </xdr:nvCxnSpPr>
      <xdr:spPr>
        <a:xfrm flipV="1">
          <a:off x="7861300" y="16535614"/>
          <a:ext cx="889000" cy="2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100856</xdr:rowOff>
    </xdr:from>
    <xdr:to>
      <xdr:col>46</xdr:col>
      <xdr:colOff>38100</xdr:colOff>
      <xdr:row>97</xdr:row>
      <xdr:rowOff>31006</xdr:rowOff>
    </xdr:to>
    <xdr:sp macro="" textlink="">
      <xdr:nvSpPr>
        <xdr:cNvPr id="468" name="フローチャート: 判断 467"/>
        <xdr:cNvSpPr/>
      </xdr:nvSpPr>
      <xdr:spPr>
        <a:xfrm>
          <a:off x="8699500" y="1656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22133</xdr:rowOff>
    </xdr:from>
    <xdr:ext cx="534377" cy="259045"/>
    <xdr:sp macro="" textlink="">
      <xdr:nvSpPr>
        <xdr:cNvPr id="469" name="テキスト ボックス 468"/>
        <xdr:cNvSpPr txBox="1"/>
      </xdr:nvSpPr>
      <xdr:spPr>
        <a:xfrm>
          <a:off x="8483111" y="166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150399</xdr:rowOff>
    </xdr:from>
    <xdr:to>
      <xdr:col>41</xdr:col>
      <xdr:colOff>50800</xdr:colOff>
      <xdr:row>98</xdr:row>
      <xdr:rowOff>69675</xdr:rowOff>
    </xdr:to>
    <xdr:cxnSp macro="">
      <xdr:nvCxnSpPr>
        <xdr:cNvPr id="470" name="直線コネクタ 469"/>
        <xdr:cNvCxnSpPr/>
      </xdr:nvCxnSpPr>
      <xdr:spPr>
        <a:xfrm flipV="1">
          <a:off x="6972300" y="16781049"/>
          <a:ext cx="889000" cy="9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7793</xdr:rowOff>
    </xdr:from>
    <xdr:to>
      <xdr:col>41</xdr:col>
      <xdr:colOff>101600</xdr:colOff>
      <xdr:row>97</xdr:row>
      <xdr:rowOff>109393</xdr:rowOff>
    </xdr:to>
    <xdr:sp macro="" textlink="">
      <xdr:nvSpPr>
        <xdr:cNvPr id="471" name="フローチャート: 判断 470"/>
        <xdr:cNvSpPr/>
      </xdr:nvSpPr>
      <xdr:spPr>
        <a:xfrm>
          <a:off x="78105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125920</xdr:rowOff>
    </xdr:from>
    <xdr:ext cx="534377" cy="259045"/>
    <xdr:sp macro="" textlink="">
      <xdr:nvSpPr>
        <xdr:cNvPr id="472" name="テキスト ボックス 471"/>
        <xdr:cNvSpPr txBox="1"/>
      </xdr:nvSpPr>
      <xdr:spPr>
        <a:xfrm>
          <a:off x="7594111" y="164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6576</xdr:rowOff>
    </xdr:from>
    <xdr:to>
      <xdr:col>36</xdr:col>
      <xdr:colOff>165100</xdr:colOff>
      <xdr:row>97</xdr:row>
      <xdr:rowOff>108176</xdr:rowOff>
    </xdr:to>
    <xdr:sp macro="" textlink="">
      <xdr:nvSpPr>
        <xdr:cNvPr id="473" name="フローチャート: 判断 472"/>
        <xdr:cNvSpPr/>
      </xdr:nvSpPr>
      <xdr:spPr>
        <a:xfrm>
          <a:off x="6921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124703</xdr:rowOff>
    </xdr:from>
    <xdr:ext cx="534377" cy="259045"/>
    <xdr:sp macro="" textlink="">
      <xdr:nvSpPr>
        <xdr:cNvPr id="474" name="テキスト ボックス 473"/>
        <xdr:cNvSpPr txBox="1"/>
      </xdr:nvSpPr>
      <xdr:spPr>
        <a:xfrm>
          <a:off x="6705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3902</xdr:rowOff>
    </xdr:from>
    <xdr:to>
      <xdr:col>55</xdr:col>
      <xdr:colOff>50800</xdr:colOff>
      <xdr:row>95</xdr:row>
      <xdr:rowOff>105502</xdr:rowOff>
    </xdr:to>
    <xdr:sp macro="" textlink="">
      <xdr:nvSpPr>
        <xdr:cNvPr id="480" name="楕円 479"/>
        <xdr:cNvSpPr/>
      </xdr:nvSpPr>
      <xdr:spPr>
        <a:xfrm>
          <a:off x="10426700" y="162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26779</xdr:rowOff>
    </xdr:from>
    <xdr:ext cx="599010" cy="259045"/>
    <xdr:sp macro="" textlink="">
      <xdr:nvSpPr>
        <xdr:cNvPr id="481" name="普通建設事業費 （ うち更新整備　）該当値テキスト"/>
        <xdr:cNvSpPr txBox="1"/>
      </xdr:nvSpPr>
      <xdr:spPr>
        <a:xfrm>
          <a:off x="10528300" y="1614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52552</xdr:rowOff>
    </xdr:from>
    <xdr:to>
      <xdr:col>50</xdr:col>
      <xdr:colOff>165100</xdr:colOff>
      <xdr:row>97</xdr:row>
      <xdr:rowOff>154152</xdr:rowOff>
    </xdr:to>
    <xdr:sp macro="" textlink="">
      <xdr:nvSpPr>
        <xdr:cNvPr id="482" name="楕円 481"/>
        <xdr:cNvSpPr/>
      </xdr:nvSpPr>
      <xdr:spPr>
        <a:xfrm>
          <a:off x="95885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145279</xdr:rowOff>
    </xdr:from>
    <xdr:ext cx="534377" cy="259045"/>
    <xdr:sp macro="" textlink="">
      <xdr:nvSpPr>
        <xdr:cNvPr id="483" name="テキスト ボックス 482"/>
        <xdr:cNvSpPr txBox="1"/>
      </xdr:nvSpPr>
      <xdr:spPr>
        <a:xfrm>
          <a:off x="9372111" y="16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25614</xdr:rowOff>
    </xdr:from>
    <xdr:to>
      <xdr:col>46</xdr:col>
      <xdr:colOff>38100</xdr:colOff>
      <xdr:row>96</xdr:row>
      <xdr:rowOff>127214</xdr:rowOff>
    </xdr:to>
    <xdr:sp macro="" textlink="">
      <xdr:nvSpPr>
        <xdr:cNvPr id="484" name="楕円 483"/>
        <xdr:cNvSpPr/>
      </xdr:nvSpPr>
      <xdr:spPr>
        <a:xfrm>
          <a:off x="8699500" y="164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143741</xdr:rowOff>
    </xdr:from>
    <xdr:ext cx="534377" cy="259045"/>
    <xdr:sp macro="" textlink="">
      <xdr:nvSpPr>
        <xdr:cNvPr id="485" name="テキスト ボックス 484"/>
        <xdr:cNvSpPr txBox="1"/>
      </xdr:nvSpPr>
      <xdr:spPr>
        <a:xfrm>
          <a:off x="8483111" y="162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99599</xdr:rowOff>
    </xdr:from>
    <xdr:to>
      <xdr:col>41</xdr:col>
      <xdr:colOff>101600</xdr:colOff>
      <xdr:row>98</xdr:row>
      <xdr:rowOff>29749</xdr:rowOff>
    </xdr:to>
    <xdr:sp macro="" textlink="">
      <xdr:nvSpPr>
        <xdr:cNvPr id="486" name="楕円 485"/>
        <xdr:cNvSpPr/>
      </xdr:nvSpPr>
      <xdr:spPr>
        <a:xfrm>
          <a:off x="7810500" y="167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20876</xdr:rowOff>
    </xdr:from>
    <xdr:ext cx="534377" cy="259045"/>
    <xdr:sp macro="" textlink="">
      <xdr:nvSpPr>
        <xdr:cNvPr id="487" name="テキスト ボックス 486"/>
        <xdr:cNvSpPr txBox="1"/>
      </xdr:nvSpPr>
      <xdr:spPr>
        <a:xfrm>
          <a:off x="7594111" y="168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18875</xdr:rowOff>
    </xdr:from>
    <xdr:to>
      <xdr:col>36</xdr:col>
      <xdr:colOff>165100</xdr:colOff>
      <xdr:row>98</xdr:row>
      <xdr:rowOff>120475</xdr:rowOff>
    </xdr:to>
    <xdr:sp macro="" textlink="">
      <xdr:nvSpPr>
        <xdr:cNvPr id="488" name="楕円 487"/>
        <xdr:cNvSpPr/>
      </xdr:nvSpPr>
      <xdr:spPr>
        <a:xfrm>
          <a:off x="6921500" y="168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111602</xdr:rowOff>
    </xdr:from>
    <xdr:ext cx="534377" cy="259045"/>
    <xdr:sp macro="" textlink="">
      <xdr:nvSpPr>
        <xdr:cNvPr id="489" name="テキスト ボックス 488"/>
        <xdr:cNvSpPr txBox="1"/>
      </xdr:nvSpPr>
      <xdr:spPr>
        <a:xfrm>
          <a:off x="6705111" y="169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98408</xdr:rowOff>
    </xdr:from>
    <xdr:to>
      <xdr:col>81</xdr:col>
      <xdr:colOff>50800</xdr:colOff>
      <xdr:row>39</xdr:row>
      <xdr:rowOff>98878</xdr:rowOff>
    </xdr:to>
    <xdr:cxnSp macro="">
      <xdr:nvCxnSpPr>
        <xdr:cNvPr id="523" name="直線コネクタ 522"/>
        <xdr:cNvCxnSpPr/>
      </xdr:nvCxnSpPr>
      <xdr:spPr>
        <a:xfrm>
          <a:off x="14592300" y="6784958"/>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98408</xdr:rowOff>
    </xdr:from>
    <xdr:to>
      <xdr:col>76</xdr:col>
      <xdr:colOff>114300</xdr:colOff>
      <xdr:row>39</xdr:row>
      <xdr:rowOff>98878</xdr:rowOff>
    </xdr:to>
    <xdr:cxnSp macro="">
      <xdr:nvCxnSpPr>
        <xdr:cNvPr id="526" name="直線コネクタ 525"/>
        <xdr:cNvCxnSpPr/>
      </xdr:nvCxnSpPr>
      <xdr:spPr>
        <a:xfrm flipV="1">
          <a:off x="13703300" y="6784958"/>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2695</xdr:rowOff>
    </xdr:from>
    <xdr:to>
      <xdr:col>76</xdr:col>
      <xdr:colOff>165100</xdr:colOff>
      <xdr:row>39</xdr:row>
      <xdr:rowOff>104295</xdr:rowOff>
    </xdr:to>
    <xdr:sp macro="" textlink="">
      <xdr:nvSpPr>
        <xdr:cNvPr id="527" name="フローチャート: 判断 526"/>
        <xdr:cNvSpPr/>
      </xdr:nvSpPr>
      <xdr:spPr>
        <a:xfrm>
          <a:off x="14541500" y="668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120822</xdr:rowOff>
    </xdr:from>
    <xdr:ext cx="534377" cy="259045"/>
    <xdr:sp macro="" textlink="">
      <xdr:nvSpPr>
        <xdr:cNvPr id="528" name="テキスト ボックス 527"/>
        <xdr:cNvSpPr txBox="1"/>
      </xdr:nvSpPr>
      <xdr:spPr>
        <a:xfrm>
          <a:off x="14325111" y="646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5458</xdr:rowOff>
    </xdr:from>
    <xdr:to>
      <xdr:col>72</xdr:col>
      <xdr:colOff>38100</xdr:colOff>
      <xdr:row>39</xdr:row>
      <xdr:rowOff>107058</xdr:rowOff>
    </xdr:to>
    <xdr:sp macro="" textlink="">
      <xdr:nvSpPr>
        <xdr:cNvPr id="530" name="フローチャート: 判断 529"/>
        <xdr:cNvSpPr/>
      </xdr:nvSpPr>
      <xdr:spPr>
        <a:xfrm>
          <a:off x="13652500" y="669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123585</xdr:rowOff>
    </xdr:from>
    <xdr:ext cx="534377" cy="259045"/>
    <xdr:sp macro="" textlink="">
      <xdr:nvSpPr>
        <xdr:cNvPr id="531" name="テキスト ボックス 530"/>
        <xdr:cNvSpPr txBox="1"/>
      </xdr:nvSpPr>
      <xdr:spPr>
        <a:xfrm>
          <a:off x="13436111" y="64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3858</xdr:rowOff>
    </xdr:from>
    <xdr:to>
      <xdr:col>67</xdr:col>
      <xdr:colOff>101600</xdr:colOff>
      <xdr:row>39</xdr:row>
      <xdr:rowOff>105458</xdr:rowOff>
    </xdr:to>
    <xdr:sp macro="" textlink="">
      <xdr:nvSpPr>
        <xdr:cNvPr id="532" name="フローチャート: 判断 531"/>
        <xdr:cNvSpPr/>
      </xdr:nvSpPr>
      <xdr:spPr>
        <a:xfrm>
          <a:off x="12763500" y="669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121985</xdr:rowOff>
    </xdr:from>
    <xdr:ext cx="534377" cy="259045"/>
    <xdr:sp macro="" textlink="">
      <xdr:nvSpPr>
        <xdr:cNvPr id="533" name="テキスト ボックス 532"/>
        <xdr:cNvSpPr txBox="1"/>
      </xdr:nvSpPr>
      <xdr:spPr>
        <a:xfrm>
          <a:off x="12547111" y="646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47608</xdr:rowOff>
    </xdr:from>
    <xdr:to>
      <xdr:col>76</xdr:col>
      <xdr:colOff>165100</xdr:colOff>
      <xdr:row>39</xdr:row>
      <xdr:rowOff>149208</xdr:rowOff>
    </xdr:to>
    <xdr:sp macro="" textlink="">
      <xdr:nvSpPr>
        <xdr:cNvPr id="543" name="楕円 542"/>
        <xdr:cNvSpPr/>
      </xdr:nvSpPr>
      <xdr:spPr>
        <a:xfrm>
          <a:off x="14541500" y="67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140335</xdr:rowOff>
    </xdr:from>
    <xdr:ext cx="378565" cy="259045"/>
    <xdr:sp macro="" textlink="">
      <xdr:nvSpPr>
        <xdr:cNvPr id="544" name="テキスト ボックス 543"/>
        <xdr:cNvSpPr txBox="1"/>
      </xdr:nvSpPr>
      <xdr:spPr>
        <a:xfrm>
          <a:off x="14403017" y="682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21" name="直線コネクタ 620"/>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22" name="公債費最小値テキスト"/>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23" name="直線コネクタ 622"/>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24" name="公債費最大値テキスト"/>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25" name="直線コネクタ 624"/>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56748</xdr:rowOff>
    </xdr:from>
    <xdr:to>
      <xdr:col>85</xdr:col>
      <xdr:colOff>127000</xdr:colOff>
      <xdr:row>78</xdr:row>
      <xdr:rowOff>75113</xdr:rowOff>
    </xdr:to>
    <xdr:cxnSp macro="">
      <xdr:nvCxnSpPr>
        <xdr:cNvPr id="626" name="直線コネクタ 625"/>
        <xdr:cNvCxnSpPr/>
      </xdr:nvCxnSpPr>
      <xdr:spPr>
        <a:xfrm>
          <a:off x="15481300" y="13429848"/>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27" name="公債費平均値テキスト"/>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28" name="フローチャート: 判断 627"/>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32814</xdr:rowOff>
    </xdr:from>
    <xdr:to>
      <xdr:col>81</xdr:col>
      <xdr:colOff>50800</xdr:colOff>
      <xdr:row>78</xdr:row>
      <xdr:rowOff>56748</xdr:rowOff>
    </xdr:to>
    <xdr:cxnSp macro="">
      <xdr:nvCxnSpPr>
        <xdr:cNvPr id="629" name="直線コネクタ 628"/>
        <xdr:cNvCxnSpPr/>
      </xdr:nvCxnSpPr>
      <xdr:spPr>
        <a:xfrm>
          <a:off x="14592300" y="13405914"/>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30" name="フローチャート: 判断 629"/>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31" name="テキスト ボックス 630"/>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22017</xdr:rowOff>
    </xdr:from>
    <xdr:to>
      <xdr:col>76</xdr:col>
      <xdr:colOff>114300</xdr:colOff>
      <xdr:row>78</xdr:row>
      <xdr:rowOff>32814</xdr:rowOff>
    </xdr:to>
    <xdr:cxnSp macro="">
      <xdr:nvCxnSpPr>
        <xdr:cNvPr id="632" name="直線コネクタ 631"/>
        <xdr:cNvCxnSpPr/>
      </xdr:nvCxnSpPr>
      <xdr:spPr>
        <a:xfrm>
          <a:off x="13703300" y="13395117"/>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65629</xdr:rowOff>
    </xdr:from>
    <xdr:to>
      <xdr:col>76</xdr:col>
      <xdr:colOff>165100</xdr:colOff>
      <xdr:row>75</xdr:row>
      <xdr:rowOff>167229</xdr:rowOff>
    </xdr:to>
    <xdr:sp macro="" textlink="">
      <xdr:nvSpPr>
        <xdr:cNvPr id="633" name="フローチャート: 判断 632"/>
        <xdr:cNvSpPr/>
      </xdr:nvSpPr>
      <xdr:spPr>
        <a:xfrm>
          <a:off x="145415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12306</xdr:rowOff>
    </xdr:from>
    <xdr:ext cx="534377" cy="259045"/>
    <xdr:sp macro="" textlink="">
      <xdr:nvSpPr>
        <xdr:cNvPr id="634" name="テキスト ボックス 633"/>
        <xdr:cNvSpPr txBox="1"/>
      </xdr:nvSpPr>
      <xdr:spPr>
        <a:xfrm>
          <a:off x="14325111" y="126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4986</xdr:rowOff>
    </xdr:from>
    <xdr:to>
      <xdr:col>71</xdr:col>
      <xdr:colOff>177800</xdr:colOff>
      <xdr:row>78</xdr:row>
      <xdr:rowOff>22017</xdr:rowOff>
    </xdr:to>
    <xdr:cxnSp macro="">
      <xdr:nvCxnSpPr>
        <xdr:cNvPr id="635" name="直線コネクタ 634"/>
        <xdr:cNvCxnSpPr/>
      </xdr:nvCxnSpPr>
      <xdr:spPr>
        <a:xfrm>
          <a:off x="12814300" y="1337808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109619</xdr:rowOff>
    </xdr:from>
    <xdr:to>
      <xdr:col>72</xdr:col>
      <xdr:colOff>38100</xdr:colOff>
      <xdr:row>76</xdr:row>
      <xdr:rowOff>39768</xdr:rowOff>
    </xdr:to>
    <xdr:sp macro="" textlink="">
      <xdr:nvSpPr>
        <xdr:cNvPr id="636" name="フローチャート: 判断 635"/>
        <xdr:cNvSpPr/>
      </xdr:nvSpPr>
      <xdr:spPr>
        <a:xfrm>
          <a:off x="13652500" y="129683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56296</xdr:rowOff>
    </xdr:from>
    <xdr:ext cx="534377" cy="259045"/>
    <xdr:sp macro="" textlink="">
      <xdr:nvSpPr>
        <xdr:cNvPr id="637" name="テキスト ボックス 636"/>
        <xdr:cNvSpPr txBox="1"/>
      </xdr:nvSpPr>
      <xdr:spPr>
        <a:xfrm>
          <a:off x="13436111" y="127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124356</xdr:rowOff>
    </xdr:from>
    <xdr:to>
      <xdr:col>67</xdr:col>
      <xdr:colOff>101600</xdr:colOff>
      <xdr:row>76</xdr:row>
      <xdr:rowOff>54505</xdr:rowOff>
    </xdr:to>
    <xdr:sp macro="" textlink="">
      <xdr:nvSpPr>
        <xdr:cNvPr id="638" name="フローチャート: 判断 637"/>
        <xdr:cNvSpPr/>
      </xdr:nvSpPr>
      <xdr:spPr>
        <a:xfrm>
          <a:off x="12763500" y="129831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71033</xdr:rowOff>
    </xdr:from>
    <xdr:ext cx="534377" cy="259045"/>
    <xdr:sp macro="" textlink="">
      <xdr:nvSpPr>
        <xdr:cNvPr id="639" name="テキスト ボックス 638"/>
        <xdr:cNvSpPr txBox="1"/>
      </xdr:nvSpPr>
      <xdr:spPr>
        <a:xfrm>
          <a:off x="12547111" y="127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24313</xdr:rowOff>
    </xdr:from>
    <xdr:to>
      <xdr:col>85</xdr:col>
      <xdr:colOff>177800</xdr:colOff>
      <xdr:row>78</xdr:row>
      <xdr:rowOff>125913</xdr:rowOff>
    </xdr:to>
    <xdr:sp macro="" textlink="">
      <xdr:nvSpPr>
        <xdr:cNvPr id="645" name="楕円 644"/>
        <xdr:cNvSpPr/>
      </xdr:nvSpPr>
      <xdr:spPr>
        <a:xfrm>
          <a:off x="16268700" y="133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110690</xdr:rowOff>
    </xdr:from>
    <xdr:ext cx="534377" cy="259045"/>
    <xdr:sp macro="" textlink="">
      <xdr:nvSpPr>
        <xdr:cNvPr id="646" name="公債費該当値テキスト"/>
        <xdr:cNvSpPr txBox="1"/>
      </xdr:nvSpPr>
      <xdr:spPr>
        <a:xfrm>
          <a:off x="16370300" y="133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5948</xdr:rowOff>
    </xdr:from>
    <xdr:to>
      <xdr:col>81</xdr:col>
      <xdr:colOff>101600</xdr:colOff>
      <xdr:row>78</xdr:row>
      <xdr:rowOff>107548</xdr:rowOff>
    </xdr:to>
    <xdr:sp macro="" textlink="">
      <xdr:nvSpPr>
        <xdr:cNvPr id="647" name="楕円 646"/>
        <xdr:cNvSpPr/>
      </xdr:nvSpPr>
      <xdr:spPr>
        <a:xfrm>
          <a:off x="15430500" y="133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98675</xdr:rowOff>
    </xdr:from>
    <xdr:ext cx="534377" cy="259045"/>
    <xdr:sp macro="" textlink="">
      <xdr:nvSpPr>
        <xdr:cNvPr id="648" name="テキスト ボックス 647"/>
        <xdr:cNvSpPr txBox="1"/>
      </xdr:nvSpPr>
      <xdr:spPr>
        <a:xfrm>
          <a:off x="15214111" y="1347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153464</xdr:rowOff>
    </xdr:from>
    <xdr:to>
      <xdr:col>76</xdr:col>
      <xdr:colOff>165100</xdr:colOff>
      <xdr:row>78</xdr:row>
      <xdr:rowOff>83614</xdr:rowOff>
    </xdr:to>
    <xdr:sp macro="" textlink="">
      <xdr:nvSpPr>
        <xdr:cNvPr id="649" name="楕円 648"/>
        <xdr:cNvSpPr/>
      </xdr:nvSpPr>
      <xdr:spPr>
        <a:xfrm>
          <a:off x="14541500" y="133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74741</xdr:rowOff>
    </xdr:from>
    <xdr:ext cx="534377" cy="259045"/>
    <xdr:sp macro="" textlink="">
      <xdr:nvSpPr>
        <xdr:cNvPr id="650" name="テキスト ボックス 649"/>
        <xdr:cNvSpPr txBox="1"/>
      </xdr:nvSpPr>
      <xdr:spPr>
        <a:xfrm>
          <a:off x="14325111" y="1344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142667</xdr:rowOff>
    </xdr:from>
    <xdr:to>
      <xdr:col>72</xdr:col>
      <xdr:colOff>38100</xdr:colOff>
      <xdr:row>78</xdr:row>
      <xdr:rowOff>72817</xdr:rowOff>
    </xdr:to>
    <xdr:sp macro="" textlink="">
      <xdr:nvSpPr>
        <xdr:cNvPr id="651" name="楕円 650"/>
        <xdr:cNvSpPr/>
      </xdr:nvSpPr>
      <xdr:spPr>
        <a:xfrm>
          <a:off x="136525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63944</xdr:rowOff>
    </xdr:from>
    <xdr:ext cx="534377" cy="259045"/>
    <xdr:sp macro="" textlink="">
      <xdr:nvSpPr>
        <xdr:cNvPr id="652" name="テキスト ボックス 651"/>
        <xdr:cNvSpPr txBox="1"/>
      </xdr:nvSpPr>
      <xdr:spPr>
        <a:xfrm>
          <a:off x="13436111" y="134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125636</xdr:rowOff>
    </xdr:from>
    <xdr:to>
      <xdr:col>67</xdr:col>
      <xdr:colOff>101600</xdr:colOff>
      <xdr:row>78</xdr:row>
      <xdr:rowOff>55786</xdr:rowOff>
    </xdr:to>
    <xdr:sp macro="" textlink="">
      <xdr:nvSpPr>
        <xdr:cNvPr id="653" name="楕円 652"/>
        <xdr:cNvSpPr/>
      </xdr:nvSpPr>
      <xdr:spPr>
        <a:xfrm>
          <a:off x="12763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46913</xdr:rowOff>
    </xdr:from>
    <xdr:ext cx="534377" cy="259045"/>
    <xdr:sp macro="" textlink="">
      <xdr:nvSpPr>
        <xdr:cNvPr id="654" name="テキスト ボックス 653"/>
        <xdr:cNvSpPr txBox="1"/>
      </xdr:nvSpPr>
      <xdr:spPr>
        <a:xfrm>
          <a:off x="12547111" y="134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76" name="直線コネクタ 675"/>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77" name="積立金最小値テキスト"/>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78" name="直線コネクタ 677"/>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79" name="積立金最大値テキスト"/>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80" name="直線コネクタ 679"/>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29214</xdr:rowOff>
    </xdr:from>
    <xdr:to>
      <xdr:col>85</xdr:col>
      <xdr:colOff>127000</xdr:colOff>
      <xdr:row>98</xdr:row>
      <xdr:rowOff>41252</xdr:rowOff>
    </xdr:to>
    <xdr:cxnSp macro="">
      <xdr:nvCxnSpPr>
        <xdr:cNvPr id="681" name="直線コネクタ 680"/>
        <xdr:cNvCxnSpPr/>
      </xdr:nvCxnSpPr>
      <xdr:spPr>
        <a:xfrm flipV="1">
          <a:off x="15481300" y="16831314"/>
          <a:ext cx="8382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82" name="積立金平均値テキスト"/>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83" name="フローチャート: 判断 682"/>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129560</xdr:rowOff>
    </xdr:from>
    <xdr:to>
      <xdr:col>81</xdr:col>
      <xdr:colOff>50800</xdr:colOff>
      <xdr:row>98</xdr:row>
      <xdr:rowOff>41252</xdr:rowOff>
    </xdr:to>
    <xdr:cxnSp macro="">
      <xdr:nvCxnSpPr>
        <xdr:cNvPr id="684" name="直線コネクタ 683"/>
        <xdr:cNvCxnSpPr/>
      </xdr:nvCxnSpPr>
      <xdr:spPr>
        <a:xfrm>
          <a:off x="14592300" y="16760210"/>
          <a:ext cx="8890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85" name="フローチャート: 判断 684"/>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86" name="テキスト ボックス 685"/>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129560</xdr:rowOff>
    </xdr:from>
    <xdr:to>
      <xdr:col>76</xdr:col>
      <xdr:colOff>114300</xdr:colOff>
      <xdr:row>98</xdr:row>
      <xdr:rowOff>52767</xdr:rowOff>
    </xdr:to>
    <xdr:cxnSp macro="">
      <xdr:nvCxnSpPr>
        <xdr:cNvPr id="687" name="直線コネクタ 686"/>
        <xdr:cNvCxnSpPr/>
      </xdr:nvCxnSpPr>
      <xdr:spPr>
        <a:xfrm flipV="1">
          <a:off x="13703300" y="16760210"/>
          <a:ext cx="8890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103814</xdr:rowOff>
    </xdr:from>
    <xdr:to>
      <xdr:col>76</xdr:col>
      <xdr:colOff>165100</xdr:colOff>
      <xdr:row>98</xdr:row>
      <xdr:rowOff>33964</xdr:rowOff>
    </xdr:to>
    <xdr:sp macro="" textlink="">
      <xdr:nvSpPr>
        <xdr:cNvPr id="688" name="フローチャート: 判断 687"/>
        <xdr:cNvSpPr/>
      </xdr:nvSpPr>
      <xdr:spPr>
        <a:xfrm>
          <a:off x="14541500" y="1673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25091</xdr:rowOff>
    </xdr:from>
    <xdr:ext cx="534377" cy="259045"/>
    <xdr:sp macro="" textlink="">
      <xdr:nvSpPr>
        <xdr:cNvPr id="689" name="テキスト ボックス 688"/>
        <xdr:cNvSpPr txBox="1"/>
      </xdr:nvSpPr>
      <xdr:spPr>
        <a:xfrm>
          <a:off x="14325111" y="16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9649</xdr:rowOff>
    </xdr:from>
    <xdr:to>
      <xdr:col>71</xdr:col>
      <xdr:colOff>177800</xdr:colOff>
      <xdr:row>98</xdr:row>
      <xdr:rowOff>52767</xdr:rowOff>
    </xdr:to>
    <xdr:cxnSp macro="">
      <xdr:nvCxnSpPr>
        <xdr:cNvPr id="690" name="直線コネクタ 689"/>
        <xdr:cNvCxnSpPr/>
      </xdr:nvCxnSpPr>
      <xdr:spPr>
        <a:xfrm>
          <a:off x="12814300" y="16811749"/>
          <a:ext cx="8890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103577</xdr:rowOff>
    </xdr:from>
    <xdr:to>
      <xdr:col>72</xdr:col>
      <xdr:colOff>38100</xdr:colOff>
      <xdr:row>98</xdr:row>
      <xdr:rowOff>33727</xdr:rowOff>
    </xdr:to>
    <xdr:sp macro="" textlink="">
      <xdr:nvSpPr>
        <xdr:cNvPr id="691" name="フローチャート: 判断 690"/>
        <xdr:cNvSpPr/>
      </xdr:nvSpPr>
      <xdr:spPr>
        <a:xfrm>
          <a:off x="13652500" y="167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50254</xdr:rowOff>
    </xdr:from>
    <xdr:ext cx="534377" cy="259045"/>
    <xdr:sp macro="" textlink="">
      <xdr:nvSpPr>
        <xdr:cNvPr id="692" name="テキスト ボックス 691"/>
        <xdr:cNvSpPr txBox="1"/>
      </xdr:nvSpPr>
      <xdr:spPr>
        <a:xfrm>
          <a:off x="13436111" y="165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60485</xdr:rowOff>
    </xdr:from>
    <xdr:to>
      <xdr:col>67</xdr:col>
      <xdr:colOff>101600</xdr:colOff>
      <xdr:row>97</xdr:row>
      <xdr:rowOff>162085</xdr:rowOff>
    </xdr:to>
    <xdr:sp macro="" textlink="">
      <xdr:nvSpPr>
        <xdr:cNvPr id="693" name="フローチャート: 判断 692"/>
        <xdr:cNvSpPr/>
      </xdr:nvSpPr>
      <xdr:spPr>
        <a:xfrm>
          <a:off x="12763500" y="166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7162</xdr:rowOff>
    </xdr:from>
    <xdr:ext cx="534377" cy="259045"/>
    <xdr:sp macro="" textlink="">
      <xdr:nvSpPr>
        <xdr:cNvPr id="694" name="テキスト ボックス 693"/>
        <xdr:cNvSpPr txBox="1"/>
      </xdr:nvSpPr>
      <xdr:spPr>
        <a:xfrm>
          <a:off x="12547111" y="1646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149864</xdr:rowOff>
    </xdr:from>
    <xdr:to>
      <xdr:col>85</xdr:col>
      <xdr:colOff>177800</xdr:colOff>
      <xdr:row>98</xdr:row>
      <xdr:rowOff>80014</xdr:rowOff>
    </xdr:to>
    <xdr:sp macro="" textlink="">
      <xdr:nvSpPr>
        <xdr:cNvPr id="700" name="楕円 699"/>
        <xdr:cNvSpPr/>
      </xdr:nvSpPr>
      <xdr:spPr>
        <a:xfrm>
          <a:off x="16268700" y="167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64791</xdr:rowOff>
    </xdr:from>
    <xdr:ext cx="534377" cy="259045"/>
    <xdr:sp macro="" textlink="">
      <xdr:nvSpPr>
        <xdr:cNvPr id="701" name="積立金該当値テキスト"/>
        <xdr:cNvSpPr txBox="1"/>
      </xdr:nvSpPr>
      <xdr:spPr>
        <a:xfrm>
          <a:off x="16370300" y="1669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161902</xdr:rowOff>
    </xdr:from>
    <xdr:to>
      <xdr:col>81</xdr:col>
      <xdr:colOff>101600</xdr:colOff>
      <xdr:row>98</xdr:row>
      <xdr:rowOff>92052</xdr:rowOff>
    </xdr:to>
    <xdr:sp macro="" textlink="">
      <xdr:nvSpPr>
        <xdr:cNvPr id="702" name="楕円 701"/>
        <xdr:cNvSpPr/>
      </xdr:nvSpPr>
      <xdr:spPr>
        <a:xfrm>
          <a:off x="15430500" y="167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83179</xdr:rowOff>
    </xdr:from>
    <xdr:ext cx="534377" cy="259045"/>
    <xdr:sp macro="" textlink="">
      <xdr:nvSpPr>
        <xdr:cNvPr id="703" name="テキスト ボックス 702"/>
        <xdr:cNvSpPr txBox="1"/>
      </xdr:nvSpPr>
      <xdr:spPr>
        <a:xfrm>
          <a:off x="15214111" y="168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78760</xdr:rowOff>
    </xdr:from>
    <xdr:to>
      <xdr:col>76</xdr:col>
      <xdr:colOff>165100</xdr:colOff>
      <xdr:row>98</xdr:row>
      <xdr:rowOff>8910</xdr:rowOff>
    </xdr:to>
    <xdr:sp macro="" textlink="">
      <xdr:nvSpPr>
        <xdr:cNvPr id="704" name="楕円 703"/>
        <xdr:cNvSpPr/>
      </xdr:nvSpPr>
      <xdr:spPr>
        <a:xfrm>
          <a:off x="14541500" y="1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25437</xdr:rowOff>
    </xdr:from>
    <xdr:ext cx="534377" cy="259045"/>
    <xdr:sp macro="" textlink="">
      <xdr:nvSpPr>
        <xdr:cNvPr id="705" name="テキスト ボックス 704"/>
        <xdr:cNvSpPr txBox="1"/>
      </xdr:nvSpPr>
      <xdr:spPr>
        <a:xfrm>
          <a:off x="14325111" y="164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1967</xdr:rowOff>
    </xdr:from>
    <xdr:to>
      <xdr:col>72</xdr:col>
      <xdr:colOff>38100</xdr:colOff>
      <xdr:row>98</xdr:row>
      <xdr:rowOff>103567</xdr:rowOff>
    </xdr:to>
    <xdr:sp macro="" textlink="">
      <xdr:nvSpPr>
        <xdr:cNvPr id="706" name="楕円 705"/>
        <xdr:cNvSpPr/>
      </xdr:nvSpPr>
      <xdr:spPr>
        <a:xfrm>
          <a:off x="13652500" y="1680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94694</xdr:rowOff>
    </xdr:from>
    <xdr:ext cx="534377" cy="259045"/>
    <xdr:sp macro="" textlink="">
      <xdr:nvSpPr>
        <xdr:cNvPr id="707" name="テキスト ボックス 706"/>
        <xdr:cNvSpPr txBox="1"/>
      </xdr:nvSpPr>
      <xdr:spPr>
        <a:xfrm>
          <a:off x="13436111" y="1689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130299</xdr:rowOff>
    </xdr:from>
    <xdr:to>
      <xdr:col>67</xdr:col>
      <xdr:colOff>101600</xdr:colOff>
      <xdr:row>98</xdr:row>
      <xdr:rowOff>60449</xdr:rowOff>
    </xdr:to>
    <xdr:sp macro="" textlink="">
      <xdr:nvSpPr>
        <xdr:cNvPr id="708" name="楕円 707"/>
        <xdr:cNvSpPr/>
      </xdr:nvSpPr>
      <xdr:spPr>
        <a:xfrm>
          <a:off x="12763500" y="167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51576</xdr:rowOff>
    </xdr:from>
    <xdr:ext cx="534377" cy="259045"/>
    <xdr:sp macro="" textlink="">
      <xdr:nvSpPr>
        <xdr:cNvPr id="709" name="テキスト ボックス 708"/>
        <xdr:cNvSpPr txBox="1"/>
      </xdr:nvSpPr>
      <xdr:spPr>
        <a:xfrm>
          <a:off x="12547111" y="1685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31" name="直線コネクタ 730"/>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34" name="投資及び出資金最大値テキスト"/>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35" name="直線コネクタ 734"/>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63713</xdr:rowOff>
    </xdr:from>
    <xdr:to>
      <xdr:col>116</xdr:col>
      <xdr:colOff>63500</xdr:colOff>
      <xdr:row>38</xdr:row>
      <xdr:rowOff>139700</xdr:rowOff>
    </xdr:to>
    <xdr:cxnSp macro="">
      <xdr:nvCxnSpPr>
        <xdr:cNvPr id="736" name="直線コネクタ 735"/>
        <xdr:cNvCxnSpPr/>
      </xdr:nvCxnSpPr>
      <xdr:spPr>
        <a:xfrm>
          <a:off x="21323300" y="6578813"/>
          <a:ext cx="838200" cy="7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37" name="投資及び出資金平均値テキスト"/>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38" name="フローチャート: 判断 737"/>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63713</xdr:rowOff>
    </xdr:from>
    <xdr:to>
      <xdr:col>111</xdr:col>
      <xdr:colOff>177800</xdr:colOff>
      <xdr:row>38</xdr:row>
      <xdr:rowOff>139700</xdr:rowOff>
    </xdr:to>
    <xdr:cxnSp macro="">
      <xdr:nvCxnSpPr>
        <xdr:cNvPr id="739" name="直線コネクタ 738"/>
        <xdr:cNvCxnSpPr/>
      </xdr:nvCxnSpPr>
      <xdr:spPr>
        <a:xfrm flipV="1">
          <a:off x="20434300" y="6578813"/>
          <a:ext cx="889000" cy="7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40" name="フローチャート: 判断 739"/>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41" name="テキスト ボックス 740"/>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21326</xdr:rowOff>
    </xdr:from>
    <xdr:to>
      <xdr:col>107</xdr:col>
      <xdr:colOff>101600</xdr:colOff>
      <xdr:row>38</xdr:row>
      <xdr:rowOff>122926</xdr:rowOff>
    </xdr:to>
    <xdr:sp macro="" textlink="">
      <xdr:nvSpPr>
        <xdr:cNvPr id="743" name="フローチャート: 判断 742"/>
        <xdr:cNvSpPr/>
      </xdr:nvSpPr>
      <xdr:spPr>
        <a:xfrm>
          <a:off x="20383500" y="653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139453</xdr:rowOff>
    </xdr:from>
    <xdr:ext cx="469744" cy="259045"/>
    <xdr:sp macro="" textlink="">
      <xdr:nvSpPr>
        <xdr:cNvPr id="744" name="テキスト ボックス 743"/>
        <xdr:cNvSpPr txBox="1"/>
      </xdr:nvSpPr>
      <xdr:spPr>
        <a:xfrm>
          <a:off x="20199428" y="631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89316</xdr:rowOff>
    </xdr:from>
    <xdr:to>
      <xdr:col>102</xdr:col>
      <xdr:colOff>114300</xdr:colOff>
      <xdr:row>38</xdr:row>
      <xdr:rowOff>139700</xdr:rowOff>
    </xdr:to>
    <xdr:cxnSp macro="">
      <xdr:nvCxnSpPr>
        <xdr:cNvPr id="745" name="直線コネクタ 744"/>
        <xdr:cNvCxnSpPr/>
      </xdr:nvCxnSpPr>
      <xdr:spPr>
        <a:xfrm>
          <a:off x="18656300" y="6604416"/>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155171</xdr:rowOff>
    </xdr:from>
    <xdr:to>
      <xdr:col>102</xdr:col>
      <xdr:colOff>165100</xdr:colOff>
      <xdr:row>38</xdr:row>
      <xdr:rowOff>85321</xdr:rowOff>
    </xdr:to>
    <xdr:sp macro="" textlink="">
      <xdr:nvSpPr>
        <xdr:cNvPr id="746" name="フローチャート: 判断 745"/>
        <xdr:cNvSpPr/>
      </xdr:nvSpPr>
      <xdr:spPr>
        <a:xfrm>
          <a:off x="19494500" y="649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101848</xdr:rowOff>
    </xdr:from>
    <xdr:ext cx="469744" cy="259045"/>
    <xdr:sp macro="" textlink="">
      <xdr:nvSpPr>
        <xdr:cNvPr id="747" name="テキスト ボックス 746"/>
        <xdr:cNvSpPr txBox="1"/>
      </xdr:nvSpPr>
      <xdr:spPr>
        <a:xfrm>
          <a:off x="19310428" y="627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9439</xdr:rowOff>
    </xdr:from>
    <xdr:to>
      <xdr:col>98</xdr:col>
      <xdr:colOff>38100</xdr:colOff>
      <xdr:row>38</xdr:row>
      <xdr:rowOff>111039</xdr:rowOff>
    </xdr:to>
    <xdr:sp macro="" textlink="">
      <xdr:nvSpPr>
        <xdr:cNvPr id="748" name="フローチャート: 判断 747"/>
        <xdr:cNvSpPr/>
      </xdr:nvSpPr>
      <xdr:spPr>
        <a:xfrm>
          <a:off x="18605500" y="652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127566</xdr:rowOff>
    </xdr:from>
    <xdr:ext cx="469744" cy="259045"/>
    <xdr:sp macro="" textlink="">
      <xdr:nvSpPr>
        <xdr:cNvPr id="749" name="テキスト ボックス 748"/>
        <xdr:cNvSpPr txBox="1"/>
      </xdr:nvSpPr>
      <xdr:spPr>
        <a:xfrm>
          <a:off x="18421428" y="62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12913</xdr:rowOff>
    </xdr:from>
    <xdr:to>
      <xdr:col>112</xdr:col>
      <xdr:colOff>38100</xdr:colOff>
      <xdr:row>38</xdr:row>
      <xdr:rowOff>114513</xdr:rowOff>
    </xdr:to>
    <xdr:sp macro="" textlink="">
      <xdr:nvSpPr>
        <xdr:cNvPr id="757" name="楕円 756"/>
        <xdr:cNvSpPr/>
      </xdr:nvSpPr>
      <xdr:spPr>
        <a:xfrm>
          <a:off x="21272500" y="65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105640</xdr:rowOff>
    </xdr:from>
    <xdr:ext cx="469744" cy="259045"/>
    <xdr:sp macro="" textlink="">
      <xdr:nvSpPr>
        <xdr:cNvPr id="758" name="テキスト ボックス 757"/>
        <xdr:cNvSpPr txBox="1"/>
      </xdr:nvSpPr>
      <xdr:spPr>
        <a:xfrm>
          <a:off x="21088428" y="66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38516</xdr:rowOff>
    </xdr:from>
    <xdr:to>
      <xdr:col>98</xdr:col>
      <xdr:colOff>38100</xdr:colOff>
      <xdr:row>38</xdr:row>
      <xdr:rowOff>140116</xdr:rowOff>
    </xdr:to>
    <xdr:sp macro="" textlink="">
      <xdr:nvSpPr>
        <xdr:cNvPr id="763" name="楕円 762"/>
        <xdr:cNvSpPr/>
      </xdr:nvSpPr>
      <xdr:spPr>
        <a:xfrm>
          <a:off x="18605500" y="65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131243</xdr:rowOff>
    </xdr:from>
    <xdr:ext cx="469744" cy="259045"/>
    <xdr:sp macro="" textlink="">
      <xdr:nvSpPr>
        <xdr:cNvPr id="764" name="テキスト ボックス 763"/>
        <xdr:cNvSpPr txBox="1"/>
      </xdr:nvSpPr>
      <xdr:spPr>
        <a:xfrm>
          <a:off x="18421428" y="664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88" name="直線コネクタ 787"/>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791" name="貸付金最大値テキスト"/>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792" name="直線コネクタ 791"/>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68796</xdr:rowOff>
    </xdr:from>
    <xdr:to>
      <xdr:col>116</xdr:col>
      <xdr:colOff>63500</xdr:colOff>
      <xdr:row>57</xdr:row>
      <xdr:rowOff>70891</xdr:rowOff>
    </xdr:to>
    <xdr:cxnSp macro="">
      <xdr:nvCxnSpPr>
        <xdr:cNvPr id="793" name="直線コネクタ 792"/>
        <xdr:cNvCxnSpPr/>
      </xdr:nvCxnSpPr>
      <xdr:spPr>
        <a:xfrm flipV="1">
          <a:off x="21323300" y="9841446"/>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794" name="貸付金平均値テキスト"/>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795" name="フローチャート: 判断 794"/>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70091</xdr:rowOff>
    </xdr:from>
    <xdr:to>
      <xdr:col>111</xdr:col>
      <xdr:colOff>177800</xdr:colOff>
      <xdr:row>57</xdr:row>
      <xdr:rowOff>70891</xdr:rowOff>
    </xdr:to>
    <xdr:cxnSp macro="">
      <xdr:nvCxnSpPr>
        <xdr:cNvPr id="796" name="直線コネクタ 795"/>
        <xdr:cNvCxnSpPr/>
      </xdr:nvCxnSpPr>
      <xdr:spPr>
        <a:xfrm>
          <a:off x="20434300" y="984274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797" name="フローチャート: 判断 796"/>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798" name="テキスト ボックス 797"/>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70091</xdr:rowOff>
    </xdr:from>
    <xdr:to>
      <xdr:col>107</xdr:col>
      <xdr:colOff>50800</xdr:colOff>
      <xdr:row>58</xdr:row>
      <xdr:rowOff>21628</xdr:rowOff>
    </xdr:to>
    <xdr:cxnSp macro="">
      <xdr:nvCxnSpPr>
        <xdr:cNvPr id="799" name="直線コネクタ 798"/>
        <xdr:cNvCxnSpPr/>
      </xdr:nvCxnSpPr>
      <xdr:spPr>
        <a:xfrm flipV="1">
          <a:off x="19545300" y="9842741"/>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154889</xdr:rowOff>
    </xdr:from>
    <xdr:to>
      <xdr:col>107</xdr:col>
      <xdr:colOff>101600</xdr:colOff>
      <xdr:row>58</xdr:row>
      <xdr:rowOff>85039</xdr:rowOff>
    </xdr:to>
    <xdr:sp macro="" textlink="">
      <xdr:nvSpPr>
        <xdr:cNvPr id="800" name="フローチャート: 判断 799"/>
        <xdr:cNvSpPr/>
      </xdr:nvSpPr>
      <xdr:spPr>
        <a:xfrm>
          <a:off x="20383500" y="992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76166</xdr:rowOff>
    </xdr:from>
    <xdr:ext cx="469744" cy="259045"/>
    <xdr:sp macro="" textlink="">
      <xdr:nvSpPr>
        <xdr:cNvPr id="801" name="テキスト ボックス 800"/>
        <xdr:cNvSpPr txBox="1"/>
      </xdr:nvSpPr>
      <xdr:spPr>
        <a:xfrm>
          <a:off x="20199428" y="1002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21475</xdr:rowOff>
    </xdr:from>
    <xdr:to>
      <xdr:col>102</xdr:col>
      <xdr:colOff>114300</xdr:colOff>
      <xdr:row>58</xdr:row>
      <xdr:rowOff>21628</xdr:rowOff>
    </xdr:to>
    <xdr:cxnSp macro="">
      <xdr:nvCxnSpPr>
        <xdr:cNvPr id="802" name="直線コネクタ 801"/>
        <xdr:cNvCxnSpPr/>
      </xdr:nvCxnSpPr>
      <xdr:spPr>
        <a:xfrm>
          <a:off x="18656300" y="996557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43370</xdr:rowOff>
    </xdr:from>
    <xdr:to>
      <xdr:col>102</xdr:col>
      <xdr:colOff>165100</xdr:colOff>
      <xdr:row>58</xdr:row>
      <xdr:rowOff>144970</xdr:rowOff>
    </xdr:to>
    <xdr:sp macro="" textlink="">
      <xdr:nvSpPr>
        <xdr:cNvPr id="803" name="フローチャート: 判断 802"/>
        <xdr:cNvSpPr/>
      </xdr:nvSpPr>
      <xdr:spPr>
        <a:xfrm>
          <a:off x="19494500" y="99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136097</xdr:rowOff>
    </xdr:from>
    <xdr:ext cx="469744" cy="259045"/>
    <xdr:sp macro="" textlink="">
      <xdr:nvSpPr>
        <xdr:cNvPr id="804" name="テキスト ボックス 803"/>
        <xdr:cNvSpPr txBox="1"/>
      </xdr:nvSpPr>
      <xdr:spPr>
        <a:xfrm>
          <a:off x="19310428" y="1008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67602</xdr:rowOff>
    </xdr:from>
    <xdr:to>
      <xdr:col>98</xdr:col>
      <xdr:colOff>38100</xdr:colOff>
      <xdr:row>58</xdr:row>
      <xdr:rowOff>169202</xdr:rowOff>
    </xdr:to>
    <xdr:sp macro="" textlink="">
      <xdr:nvSpPr>
        <xdr:cNvPr id="805" name="フローチャート: 判断 804"/>
        <xdr:cNvSpPr/>
      </xdr:nvSpPr>
      <xdr:spPr>
        <a:xfrm>
          <a:off x="18605500" y="1001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160329</xdr:rowOff>
    </xdr:from>
    <xdr:ext cx="469744" cy="259045"/>
    <xdr:sp macro="" textlink="">
      <xdr:nvSpPr>
        <xdr:cNvPr id="806" name="テキスト ボックス 805"/>
        <xdr:cNvSpPr txBox="1"/>
      </xdr:nvSpPr>
      <xdr:spPr>
        <a:xfrm>
          <a:off x="18421428" y="101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17996</xdr:rowOff>
    </xdr:from>
    <xdr:to>
      <xdr:col>116</xdr:col>
      <xdr:colOff>114300</xdr:colOff>
      <xdr:row>57</xdr:row>
      <xdr:rowOff>119596</xdr:rowOff>
    </xdr:to>
    <xdr:sp macro="" textlink="">
      <xdr:nvSpPr>
        <xdr:cNvPr id="812" name="楕円 811"/>
        <xdr:cNvSpPr/>
      </xdr:nvSpPr>
      <xdr:spPr>
        <a:xfrm>
          <a:off x="22110700" y="979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40873</xdr:rowOff>
    </xdr:from>
    <xdr:ext cx="469744" cy="259045"/>
    <xdr:sp macro="" textlink="">
      <xdr:nvSpPr>
        <xdr:cNvPr id="813" name="貸付金該当値テキスト"/>
        <xdr:cNvSpPr txBox="1"/>
      </xdr:nvSpPr>
      <xdr:spPr>
        <a:xfrm>
          <a:off x="22212300" y="964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20091</xdr:rowOff>
    </xdr:from>
    <xdr:to>
      <xdr:col>112</xdr:col>
      <xdr:colOff>38100</xdr:colOff>
      <xdr:row>57</xdr:row>
      <xdr:rowOff>121691</xdr:rowOff>
    </xdr:to>
    <xdr:sp macro="" textlink="">
      <xdr:nvSpPr>
        <xdr:cNvPr id="814" name="楕円 813"/>
        <xdr:cNvSpPr/>
      </xdr:nvSpPr>
      <xdr:spPr>
        <a:xfrm>
          <a:off x="21272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138218</xdr:rowOff>
    </xdr:from>
    <xdr:ext cx="469744" cy="259045"/>
    <xdr:sp macro="" textlink="">
      <xdr:nvSpPr>
        <xdr:cNvPr id="815" name="テキスト ボックス 814"/>
        <xdr:cNvSpPr txBox="1"/>
      </xdr:nvSpPr>
      <xdr:spPr>
        <a:xfrm>
          <a:off x="21088428" y="95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19291</xdr:rowOff>
    </xdr:from>
    <xdr:to>
      <xdr:col>107</xdr:col>
      <xdr:colOff>101600</xdr:colOff>
      <xdr:row>57</xdr:row>
      <xdr:rowOff>120891</xdr:rowOff>
    </xdr:to>
    <xdr:sp macro="" textlink="">
      <xdr:nvSpPr>
        <xdr:cNvPr id="816" name="楕円 815"/>
        <xdr:cNvSpPr/>
      </xdr:nvSpPr>
      <xdr:spPr>
        <a:xfrm>
          <a:off x="20383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137418</xdr:rowOff>
    </xdr:from>
    <xdr:ext cx="469744" cy="259045"/>
    <xdr:sp macro="" textlink="">
      <xdr:nvSpPr>
        <xdr:cNvPr id="817" name="テキスト ボックス 816"/>
        <xdr:cNvSpPr txBox="1"/>
      </xdr:nvSpPr>
      <xdr:spPr>
        <a:xfrm>
          <a:off x="20199428" y="956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142278</xdr:rowOff>
    </xdr:from>
    <xdr:to>
      <xdr:col>102</xdr:col>
      <xdr:colOff>165100</xdr:colOff>
      <xdr:row>58</xdr:row>
      <xdr:rowOff>72428</xdr:rowOff>
    </xdr:to>
    <xdr:sp macro="" textlink="">
      <xdr:nvSpPr>
        <xdr:cNvPr id="818" name="楕円 817"/>
        <xdr:cNvSpPr/>
      </xdr:nvSpPr>
      <xdr:spPr>
        <a:xfrm>
          <a:off x="19494500" y="99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88955</xdr:rowOff>
    </xdr:from>
    <xdr:ext cx="469744" cy="259045"/>
    <xdr:sp macro="" textlink="">
      <xdr:nvSpPr>
        <xdr:cNvPr id="819" name="テキスト ボックス 818"/>
        <xdr:cNvSpPr txBox="1"/>
      </xdr:nvSpPr>
      <xdr:spPr>
        <a:xfrm>
          <a:off x="19310428" y="969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142125</xdr:rowOff>
    </xdr:from>
    <xdr:to>
      <xdr:col>98</xdr:col>
      <xdr:colOff>38100</xdr:colOff>
      <xdr:row>58</xdr:row>
      <xdr:rowOff>72275</xdr:rowOff>
    </xdr:to>
    <xdr:sp macro="" textlink="">
      <xdr:nvSpPr>
        <xdr:cNvPr id="820" name="楕円 819"/>
        <xdr:cNvSpPr/>
      </xdr:nvSpPr>
      <xdr:spPr>
        <a:xfrm>
          <a:off x="18605500" y="99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88802</xdr:rowOff>
    </xdr:from>
    <xdr:ext cx="469744" cy="259045"/>
    <xdr:sp macro="" textlink="">
      <xdr:nvSpPr>
        <xdr:cNvPr id="821" name="テキスト ボックス 820"/>
        <xdr:cNvSpPr txBox="1"/>
      </xdr:nvSpPr>
      <xdr:spPr>
        <a:xfrm>
          <a:off x="18421428" y="969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48" name="直線コネクタ 847"/>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49" name="繰出金最小値テキスト"/>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50" name="直線コネクタ 849"/>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51" name="繰出金最大値テキスト"/>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52" name="直線コネクタ 851"/>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89164</xdr:rowOff>
    </xdr:from>
    <xdr:to>
      <xdr:col>116</xdr:col>
      <xdr:colOff>63500</xdr:colOff>
      <xdr:row>76</xdr:row>
      <xdr:rowOff>119681</xdr:rowOff>
    </xdr:to>
    <xdr:cxnSp macro="">
      <xdr:nvCxnSpPr>
        <xdr:cNvPr id="853" name="直線コネクタ 852"/>
        <xdr:cNvCxnSpPr/>
      </xdr:nvCxnSpPr>
      <xdr:spPr>
        <a:xfrm flipV="1">
          <a:off x="21323300" y="13119364"/>
          <a:ext cx="8382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54" name="繰出金平均値テキスト"/>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55" name="フローチャート: 判断 854"/>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119681</xdr:rowOff>
    </xdr:from>
    <xdr:to>
      <xdr:col>111</xdr:col>
      <xdr:colOff>177800</xdr:colOff>
      <xdr:row>76</xdr:row>
      <xdr:rowOff>136973</xdr:rowOff>
    </xdr:to>
    <xdr:cxnSp macro="">
      <xdr:nvCxnSpPr>
        <xdr:cNvPr id="856" name="直線コネクタ 855"/>
        <xdr:cNvCxnSpPr/>
      </xdr:nvCxnSpPr>
      <xdr:spPr>
        <a:xfrm flipV="1">
          <a:off x="20434300" y="13149881"/>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57" name="フローチャート: 判断 856"/>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58" name="テキスト ボックス 857"/>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133609</xdr:rowOff>
    </xdr:from>
    <xdr:to>
      <xdr:col>107</xdr:col>
      <xdr:colOff>50800</xdr:colOff>
      <xdr:row>76</xdr:row>
      <xdr:rowOff>136973</xdr:rowOff>
    </xdr:to>
    <xdr:cxnSp macro="">
      <xdr:nvCxnSpPr>
        <xdr:cNvPr id="859" name="直線コネクタ 858"/>
        <xdr:cNvCxnSpPr/>
      </xdr:nvCxnSpPr>
      <xdr:spPr>
        <a:xfrm>
          <a:off x="19545300" y="13163809"/>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85357</xdr:rowOff>
    </xdr:from>
    <xdr:to>
      <xdr:col>107</xdr:col>
      <xdr:colOff>101600</xdr:colOff>
      <xdr:row>75</xdr:row>
      <xdr:rowOff>15507</xdr:rowOff>
    </xdr:to>
    <xdr:sp macro="" textlink="">
      <xdr:nvSpPr>
        <xdr:cNvPr id="860" name="フローチャート: 判断 859"/>
        <xdr:cNvSpPr/>
      </xdr:nvSpPr>
      <xdr:spPr>
        <a:xfrm>
          <a:off x="20383500" y="127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32034</xdr:rowOff>
    </xdr:from>
    <xdr:ext cx="534377" cy="259045"/>
    <xdr:sp macro="" textlink="">
      <xdr:nvSpPr>
        <xdr:cNvPr id="861" name="テキスト ボックス 860"/>
        <xdr:cNvSpPr txBox="1"/>
      </xdr:nvSpPr>
      <xdr:spPr>
        <a:xfrm>
          <a:off x="20167111" y="125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64491</xdr:rowOff>
    </xdr:from>
    <xdr:to>
      <xdr:col>102</xdr:col>
      <xdr:colOff>114300</xdr:colOff>
      <xdr:row>76</xdr:row>
      <xdr:rowOff>133609</xdr:rowOff>
    </xdr:to>
    <xdr:cxnSp macro="">
      <xdr:nvCxnSpPr>
        <xdr:cNvPr id="862" name="直線コネクタ 861"/>
        <xdr:cNvCxnSpPr/>
      </xdr:nvCxnSpPr>
      <xdr:spPr>
        <a:xfrm>
          <a:off x="18656300" y="13094691"/>
          <a:ext cx="889000" cy="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101359</xdr:rowOff>
    </xdr:from>
    <xdr:to>
      <xdr:col>102</xdr:col>
      <xdr:colOff>165100</xdr:colOff>
      <xdr:row>75</xdr:row>
      <xdr:rowOff>31509</xdr:rowOff>
    </xdr:to>
    <xdr:sp macro="" textlink="">
      <xdr:nvSpPr>
        <xdr:cNvPr id="863" name="フローチャート: 判断 862"/>
        <xdr:cNvSpPr/>
      </xdr:nvSpPr>
      <xdr:spPr>
        <a:xfrm>
          <a:off x="19494500" y="1278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48036</xdr:rowOff>
    </xdr:from>
    <xdr:ext cx="534377" cy="259045"/>
    <xdr:sp macro="" textlink="">
      <xdr:nvSpPr>
        <xdr:cNvPr id="864" name="テキスト ボックス 863"/>
        <xdr:cNvSpPr txBox="1"/>
      </xdr:nvSpPr>
      <xdr:spPr>
        <a:xfrm>
          <a:off x="19278111" y="125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127092</xdr:rowOff>
    </xdr:from>
    <xdr:to>
      <xdr:col>98</xdr:col>
      <xdr:colOff>38100</xdr:colOff>
      <xdr:row>75</xdr:row>
      <xdr:rowOff>57242</xdr:rowOff>
    </xdr:to>
    <xdr:sp macro="" textlink="">
      <xdr:nvSpPr>
        <xdr:cNvPr id="865" name="フローチャート: 判断 864"/>
        <xdr:cNvSpPr/>
      </xdr:nvSpPr>
      <xdr:spPr>
        <a:xfrm>
          <a:off x="18605500" y="1281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73769</xdr:rowOff>
    </xdr:from>
    <xdr:ext cx="534377" cy="259045"/>
    <xdr:sp macro="" textlink="">
      <xdr:nvSpPr>
        <xdr:cNvPr id="866" name="テキスト ボックス 865"/>
        <xdr:cNvSpPr txBox="1"/>
      </xdr:nvSpPr>
      <xdr:spPr>
        <a:xfrm>
          <a:off x="18389111" y="1258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38364</xdr:rowOff>
    </xdr:from>
    <xdr:to>
      <xdr:col>116</xdr:col>
      <xdr:colOff>114300</xdr:colOff>
      <xdr:row>76</xdr:row>
      <xdr:rowOff>139964</xdr:rowOff>
    </xdr:to>
    <xdr:sp macro="" textlink="">
      <xdr:nvSpPr>
        <xdr:cNvPr id="872" name="楕円 871"/>
        <xdr:cNvSpPr/>
      </xdr:nvSpPr>
      <xdr:spPr>
        <a:xfrm>
          <a:off x="22110700" y="130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16791</xdr:rowOff>
    </xdr:from>
    <xdr:ext cx="534377" cy="259045"/>
    <xdr:sp macro="" textlink="">
      <xdr:nvSpPr>
        <xdr:cNvPr id="873" name="繰出金該当値テキスト"/>
        <xdr:cNvSpPr txBox="1"/>
      </xdr:nvSpPr>
      <xdr:spPr>
        <a:xfrm>
          <a:off x="22212300" y="130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68881</xdr:rowOff>
    </xdr:from>
    <xdr:to>
      <xdr:col>112</xdr:col>
      <xdr:colOff>38100</xdr:colOff>
      <xdr:row>76</xdr:row>
      <xdr:rowOff>170481</xdr:rowOff>
    </xdr:to>
    <xdr:sp macro="" textlink="">
      <xdr:nvSpPr>
        <xdr:cNvPr id="874" name="楕円 873"/>
        <xdr:cNvSpPr/>
      </xdr:nvSpPr>
      <xdr:spPr>
        <a:xfrm>
          <a:off x="21272500" y="130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161608</xdr:rowOff>
    </xdr:from>
    <xdr:ext cx="534377" cy="259045"/>
    <xdr:sp macro="" textlink="">
      <xdr:nvSpPr>
        <xdr:cNvPr id="875" name="テキスト ボックス 874"/>
        <xdr:cNvSpPr txBox="1"/>
      </xdr:nvSpPr>
      <xdr:spPr>
        <a:xfrm>
          <a:off x="21056111" y="1319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86173</xdr:rowOff>
    </xdr:from>
    <xdr:to>
      <xdr:col>107</xdr:col>
      <xdr:colOff>101600</xdr:colOff>
      <xdr:row>77</xdr:row>
      <xdr:rowOff>16323</xdr:rowOff>
    </xdr:to>
    <xdr:sp macro="" textlink="">
      <xdr:nvSpPr>
        <xdr:cNvPr id="876" name="楕円 875"/>
        <xdr:cNvSpPr/>
      </xdr:nvSpPr>
      <xdr:spPr>
        <a:xfrm>
          <a:off x="20383500" y="131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7450</xdr:rowOff>
    </xdr:from>
    <xdr:ext cx="534377" cy="259045"/>
    <xdr:sp macro="" textlink="">
      <xdr:nvSpPr>
        <xdr:cNvPr id="877" name="テキスト ボックス 876"/>
        <xdr:cNvSpPr txBox="1"/>
      </xdr:nvSpPr>
      <xdr:spPr>
        <a:xfrm>
          <a:off x="20167111" y="1320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82809</xdr:rowOff>
    </xdr:from>
    <xdr:to>
      <xdr:col>102</xdr:col>
      <xdr:colOff>165100</xdr:colOff>
      <xdr:row>77</xdr:row>
      <xdr:rowOff>12959</xdr:rowOff>
    </xdr:to>
    <xdr:sp macro="" textlink="">
      <xdr:nvSpPr>
        <xdr:cNvPr id="878" name="楕円 877"/>
        <xdr:cNvSpPr/>
      </xdr:nvSpPr>
      <xdr:spPr>
        <a:xfrm>
          <a:off x="19494500" y="131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4086</xdr:rowOff>
    </xdr:from>
    <xdr:ext cx="534377" cy="259045"/>
    <xdr:sp macro="" textlink="">
      <xdr:nvSpPr>
        <xdr:cNvPr id="879" name="テキスト ボックス 878"/>
        <xdr:cNvSpPr txBox="1"/>
      </xdr:nvSpPr>
      <xdr:spPr>
        <a:xfrm>
          <a:off x="19278111" y="132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13691</xdr:rowOff>
    </xdr:from>
    <xdr:to>
      <xdr:col>98</xdr:col>
      <xdr:colOff>38100</xdr:colOff>
      <xdr:row>76</xdr:row>
      <xdr:rowOff>115291</xdr:rowOff>
    </xdr:to>
    <xdr:sp macro="" textlink="">
      <xdr:nvSpPr>
        <xdr:cNvPr id="880" name="楕円 879"/>
        <xdr:cNvSpPr/>
      </xdr:nvSpPr>
      <xdr:spPr>
        <a:xfrm>
          <a:off x="18605500" y="130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106418</xdr:rowOff>
    </xdr:from>
    <xdr:ext cx="534377" cy="259045"/>
    <xdr:sp macro="" textlink="">
      <xdr:nvSpPr>
        <xdr:cNvPr id="881" name="テキスト ボックス 880"/>
        <xdr:cNvSpPr txBox="1"/>
      </xdr:nvSpPr>
      <xdr:spPr>
        <a:xfrm>
          <a:off x="18389111" y="131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歳出決算総額は、人口一人当たり</a:t>
          </a:r>
          <a:r>
            <a:rPr kumimoji="1" lang="en-US" altLang="ja-JP" sz="1300">
              <a:latin typeface="ＭＳ Ｐゴシック" panose="020B0600070205080204" pitchFamily="50" charset="-128"/>
              <a:ea typeface="ＭＳ Ｐゴシック" panose="020B0600070205080204" pitchFamily="50" charset="-128"/>
            </a:rPr>
            <a:t>955,176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円となっている。主な構成項目である人件費は、人口一人当たり</a:t>
          </a:r>
          <a:r>
            <a:rPr kumimoji="1" lang="en-US" altLang="ja-JP" sz="1300">
              <a:latin typeface="ＭＳ Ｐゴシック" panose="020B0600070205080204" pitchFamily="50" charset="-128"/>
              <a:ea typeface="ＭＳ Ｐゴシック" panose="020B0600070205080204" pitchFamily="50" charset="-128"/>
            </a:rPr>
            <a:t>94,766</a:t>
          </a:r>
          <a:r>
            <a:rPr kumimoji="1" lang="ja-JP" altLang="en-US" sz="1300">
              <a:latin typeface="ＭＳ Ｐゴシック" panose="020B0600070205080204" pitchFamily="50" charset="-128"/>
              <a:ea typeface="ＭＳ Ｐゴシック" panose="020B0600070205080204" pitchFamily="50" charset="-128"/>
            </a:rPr>
            <a:t>円と類似団体より低い数値となっている。昨年度に引き続き、職員定数の適正な管理によるものである。また、普通建設事業費（新規整備）が昨年度から</a:t>
          </a:r>
          <a:r>
            <a:rPr kumimoji="1" lang="en-US" altLang="ja-JP" sz="1300">
              <a:latin typeface="ＭＳ Ｐゴシック" panose="020B0600070205080204" pitchFamily="50" charset="-128"/>
              <a:ea typeface="ＭＳ Ｐゴシック" panose="020B0600070205080204" pitchFamily="50" charset="-128"/>
            </a:rPr>
            <a:t>201,986</a:t>
          </a:r>
          <a:r>
            <a:rPr kumimoji="1" lang="ja-JP" altLang="en-US" sz="1300">
              <a:latin typeface="ＭＳ Ｐゴシック" panose="020B0600070205080204" pitchFamily="50" charset="-128"/>
              <a:ea typeface="ＭＳ Ｐゴシック" panose="020B0600070205080204" pitchFamily="50" charset="-128"/>
            </a:rPr>
            <a:t>円の増と昨年度に引き続き大きい金額となっているが、ＬＲＴ整備事業をはじめとした複数年度に渡る大規模建設事業によるものである。公債費については、類似団体よりも低い水準を維持しているが、先述の工事費の財源として地方債を発行しており今後は増加が見込ま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15,549
15,389
70.16
15,634,965
14,852,027
583,191
5,124,055
6,650,396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128270</xdr:rowOff>
    </xdr:from>
    <xdr:to>
      <xdr:col>24</xdr:col>
      <xdr:colOff>63500</xdr:colOff>
      <xdr:row>37</xdr:row>
      <xdr:rowOff>128760</xdr:rowOff>
    </xdr:to>
    <xdr:cxnSp macro="">
      <xdr:nvCxnSpPr>
        <xdr:cNvPr id="63" name="直線コネクタ 62"/>
        <xdr:cNvCxnSpPr/>
      </xdr:nvCxnSpPr>
      <xdr:spPr>
        <a:xfrm>
          <a:off x="3797300" y="647192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119126</xdr:rowOff>
    </xdr:from>
    <xdr:to>
      <xdr:col>19</xdr:col>
      <xdr:colOff>177800</xdr:colOff>
      <xdr:row>37</xdr:row>
      <xdr:rowOff>128270</xdr:rowOff>
    </xdr:to>
    <xdr:cxnSp macro="">
      <xdr:nvCxnSpPr>
        <xdr:cNvPr id="66" name="直線コネクタ 65"/>
        <xdr:cNvCxnSpPr/>
      </xdr:nvCxnSpPr>
      <xdr:spPr>
        <a:xfrm>
          <a:off x="2908300" y="6462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73733</xdr:rowOff>
    </xdr:from>
    <xdr:to>
      <xdr:col>15</xdr:col>
      <xdr:colOff>50800</xdr:colOff>
      <xdr:row>37</xdr:row>
      <xdr:rowOff>119126</xdr:rowOff>
    </xdr:to>
    <xdr:cxnSp macro="">
      <xdr:nvCxnSpPr>
        <xdr:cNvPr id="69" name="直線コネクタ 68"/>
        <xdr:cNvCxnSpPr/>
      </xdr:nvCxnSpPr>
      <xdr:spPr>
        <a:xfrm>
          <a:off x="2019300" y="6417383"/>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94778</xdr:rowOff>
    </xdr:from>
    <xdr:to>
      <xdr:col>15</xdr:col>
      <xdr:colOff>101600</xdr:colOff>
      <xdr:row>37</xdr:row>
      <xdr:rowOff>24928</xdr:rowOff>
    </xdr:to>
    <xdr:sp macro="" textlink="">
      <xdr:nvSpPr>
        <xdr:cNvPr id="70" name="フローチャート: 判断 69"/>
        <xdr:cNvSpPr/>
      </xdr:nvSpPr>
      <xdr:spPr>
        <a:xfrm>
          <a:off x="2857500" y="626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41455</xdr:rowOff>
    </xdr:from>
    <xdr:ext cx="469744" cy="259045"/>
    <xdr:sp macro="" textlink="">
      <xdr:nvSpPr>
        <xdr:cNvPr id="71" name="テキスト ボックス 70"/>
        <xdr:cNvSpPr txBox="1"/>
      </xdr:nvSpPr>
      <xdr:spPr>
        <a:xfrm>
          <a:off x="2673428" y="604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66875</xdr:rowOff>
    </xdr:from>
    <xdr:to>
      <xdr:col>10</xdr:col>
      <xdr:colOff>114300</xdr:colOff>
      <xdr:row>37</xdr:row>
      <xdr:rowOff>73733</xdr:rowOff>
    </xdr:to>
    <xdr:cxnSp macro="">
      <xdr:nvCxnSpPr>
        <xdr:cNvPr id="72" name="直線コネクタ 71"/>
        <xdr:cNvCxnSpPr/>
      </xdr:nvCxnSpPr>
      <xdr:spPr>
        <a:xfrm>
          <a:off x="1130300" y="64105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68163</xdr:rowOff>
    </xdr:from>
    <xdr:to>
      <xdr:col>10</xdr:col>
      <xdr:colOff>165100</xdr:colOff>
      <xdr:row>37</xdr:row>
      <xdr:rowOff>169763</xdr:rowOff>
    </xdr:to>
    <xdr:sp macro="" textlink="">
      <xdr:nvSpPr>
        <xdr:cNvPr id="73" name="フローチャート: 判断 72"/>
        <xdr:cNvSpPr/>
      </xdr:nvSpPr>
      <xdr:spPr>
        <a:xfrm>
          <a:off x="1968500" y="641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160890</xdr:rowOff>
    </xdr:from>
    <xdr:ext cx="469744" cy="259045"/>
    <xdr:sp macro="" textlink="">
      <xdr:nvSpPr>
        <xdr:cNvPr id="74" name="テキスト ボックス 73"/>
        <xdr:cNvSpPr txBox="1"/>
      </xdr:nvSpPr>
      <xdr:spPr>
        <a:xfrm>
          <a:off x="1784428" y="650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65550</xdr:rowOff>
    </xdr:from>
    <xdr:to>
      <xdr:col>6</xdr:col>
      <xdr:colOff>38100</xdr:colOff>
      <xdr:row>37</xdr:row>
      <xdr:rowOff>167150</xdr:rowOff>
    </xdr:to>
    <xdr:sp macro="" textlink="">
      <xdr:nvSpPr>
        <xdr:cNvPr id="75" name="フローチャート: 判断 74"/>
        <xdr:cNvSpPr/>
      </xdr:nvSpPr>
      <xdr:spPr>
        <a:xfrm>
          <a:off x="1079500" y="64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158277</xdr:rowOff>
    </xdr:from>
    <xdr:ext cx="469744" cy="259045"/>
    <xdr:sp macro="" textlink="">
      <xdr:nvSpPr>
        <xdr:cNvPr id="76" name="テキスト ボックス 75"/>
        <xdr:cNvSpPr txBox="1"/>
      </xdr:nvSpPr>
      <xdr:spPr>
        <a:xfrm>
          <a:off x="895428" y="65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77960</xdr:rowOff>
    </xdr:from>
    <xdr:to>
      <xdr:col>24</xdr:col>
      <xdr:colOff>114300</xdr:colOff>
      <xdr:row>38</xdr:row>
      <xdr:rowOff>8110</xdr:rowOff>
    </xdr:to>
    <xdr:sp macro="" textlink="">
      <xdr:nvSpPr>
        <xdr:cNvPr id="82" name="楕円 81"/>
        <xdr:cNvSpPr/>
      </xdr:nvSpPr>
      <xdr:spPr>
        <a:xfrm>
          <a:off x="4584700" y="64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56387</xdr:rowOff>
    </xdr:from>
    <xdr:ext cx="469744" cy="259045"/>
    <xdr:sp macro="" textlink="">
      <xdr:nvSpPr>
        <xdr:cNvPr id="83" name="議会費該当値テキスト"/>
        <xdr:cNvSpPr txBox="1"/>
      </xdr:nvSpPr>
      <xdr:spPr>
        <a:xfrm>
          <a:off x="4686300" y="640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77470</xdr:rowOff>
    </xdr:from>
    <xdr:to>
      <xdr:col>20</xdr:col>
      <xdr:colOff>38100</xdr:colOff>
      <xdr:row>38</xdr:row>
      <xdr:rowOff>7620</xdr:rowOff>
    </xdr:to>
    <xdr:sp macro="" textlink="">
      <xdr:nvSpPr>
        <xdr:cNvPr id="84" name="楕円 83"/>
        <xdr:cNvSpPr/>
      </xdr:nvSpPr>
      <xdr:spPr>
        <a:xfrm>
          <a:off x="3746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170197</xdr:rowOff>
    </xdr:from>
    <xdr:ext cx="469744" cy="259045"/>
    <xdr:sp macro="" textlink="">
      <xdr:nvSpPr>
        <xdr:cNvPr id="85" name="テキスト ボックス 84"/>
        <xdr:cNvSpPr txBox="1"/>
      </xdr:nvSpPr>
      <xdr:spPr>
        <a:xfrm>
          <a:off x="3562428"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68326</xdr:rowOff>
    </xdr:from>
    <xdr:to>
      <xdr:col>15</xdr:col>
      <xdr:colOff>101600</xdr:colOff>
      <xdr:row>37</xdr:row>
      <xdr:rowOff>169926</xdr:rowOff>
    </xdr:to>
    <xdr:sp macro="" textlink="">
      <xdr:nvSpPr>
        <xdr:cNvPr id="86" name="楕円 85"/>
        <xdr:cNvSpPr/>
      </xdr:nvSpPr>
      <xdr:spPr>
        <a:xfrm>
          <a:off x="2857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161053</xdr:rowOff>
    </xdr:from>
    <xdr:ext cx="469744" cy="259045"/>
    <xdr:sp macro="" textlink="">
      <xdr:nvSpPr>
        <xdr:cNvPr id="87" name="テキスト ボックス 86"/>
        <xdr:cNvSpPr txBox="1"/>
      </xdr:nvSpPr>
      <xdr:spPr>
        <a:xfrm>
          <a:off x="2673428"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22933</xdr:rowOff>
    </xdr:from>
    <xdr:to>
      <xdr:col>10</xdr:col>
      <xdr:colOff>165100</xdr:colOff>
      <xdr:row>37</xdr:row>
      <xdr:rowOff>124533</xdr:rowOff>
    </xdr:to>
    <xdr:sp macro="" textlink="">
      <xdr:nvSpPr>
        <xdr:cNvPr id="88" name="楕円 87"/>
        <xdr:cNvSpPr/>
      </xdr:nvSpPr>
      <xdr:spPr>
        <a:xfrm>
          <a:off x="1968500" y="6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141060</xdr:rowOff>
    </xdr:from>
    <xdr:ext cx="469744" cy="259045"/>
    <xdr:sp macro="" textlink="">
      <xdr:nvSpPr>
        <xdr:cNvPr id="89" name="テキスト ボックス 88"/>
        <xdr:cNvSpPr txBox="1"/>
      </xdr:nvSpPr>
      <xdr:spPr>
        <a:xfrm>
          <a:off x="1784428" y="614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16075</xdr:rowOff>
    </xdr:from>
    <xdr:to>
      <xdr:col>6</xdr:col>
      <xdr:colOff>38100</xdr:colOff>
      <xdr:row>37</xdr:row>
      <xdr:rowOff>117675</xdr:rowOff>
    </xdr:to>
    <xdr:sp macro="" textlink="">
      <xdr:nvSpPr>
        <xdr:cNvPr id="90" name="楕円 89"/>
        <xdr:cNvSpPr/>
      </xdr:nvSpPr>
      <xdr:spPr>
        <a:xfrm>
          <a:off x="1079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134202</xdr:rowOff>
    </xdr:from>
    <xdr:ext cx="469744" cy="259045"/>
    <xdr:sp macro="" textlink="">
      <xdr:nvSpPr>
        <xdr:cNvPr id="91" name="テキスト ボックス 90"/>
        <xdr:cNvSpPr txBox="1"/>
      </xdr:nvSpPr>
      <xdr:spPr>
        <a:xfrm>
          <a:off x="895428" y="61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66403</xdr:rowOff>
    </xdr:from>
    <xdr:to>
      <xdr:col>24</xdr:col>
      <xdr:colOff>63500</xdr:colOff>
      <xdr:row>57</xdr:row>
      <xdr:rowOff>82451</xdr:rowOff>
    </xdr:to>
    <xdr:cxnSp macro="">
      <xdr:nvCxnSpPr>
        <xdr:cNvPr id="120" name="直線コネクタ 119"/>
        <xdr:cNvCxnSpPr/>
      </xdr:nvCxnSpPr>
      <xdr:spPr>
        <a:xfrm flipV="1">
          <a:off x="3797300" y="9839053"/>
          <a:ext cx="8382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28711</xdr:rowOff>
    </xdr:from>
    <xdr:to>
      <xdr:col>19</xdr:col>
      <xdr:colOff>177800</xdr:colOff>
      <xdr:row>57</xdr:row>
      <xdr:rowOff>82451</xdr:rowOff>
    </xdr:to>
    <xdr:cxnSp macro="">
      <xdr:nvCxnSpPr>
        <xdr:cNvPr id="123" name="直線コネクタ 122"/>
        <xdr:cNvCxnSpPr/>
      </xdr:nvCxnSpPr>
      <xdr:spPr>
        <a:xfrm>
          <a:off x="2908300" y="9458461"/>
          <a:ext cx="889000" cy="39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28711</xdr:rowOff>
    </xdr:from>
    <xdr:to>
      <xdr:col>15</xdr:col>
      <xdr:colOff>50800</xdr:colOff>
      <xdr:row>57</xdr:row>
      <xdr:rowOff>89077</xdr:rowOff>
    </xdr:to>
    <xdr:cxnSp macro="">
      <xdr:nvCxnSpPr>
        <xdr:cNvPr id="126" name="直線コネクタ 125"/>
        <xdr:cNvCxnSpPr/>
      </xdr:nvCxnSpPr>
      <xdr:spPr>
        <a:xfrm flipV="1">
          <a:off x="2019300" y="9458461"/>
          <a:ext cx="889000" cy="40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170076</xdr:rowOff>
    </xdr:from>
    <xdr:to>
      <xdr:col>15</xdr:col>
      <xdr:colOff>101600</xdr:colOff>
      <xdr:row>54</xdr:row>
      <xdr:rowOff>100226</xdr:rowOff>
    </xdr:to>
    <xdr:sp macro="" textlink="">
      <xdr:nvSpPr>
        <xdr:cNvPr id="127" name="フローチャート: 判断 126"/>
        <xdr:cNvSpPr/>
      </xdr:nvSpPr>
      <xdr:spPr>
        <a:xfrm>
          <a:off x="2857500" y="925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116753</xdr:rowOff>
    </xdr:from>
    <xdr:ext cx="599010" cy="259045"/>
    <xdr:sp macro="" textlink="">
      <xdr:nvSpPr>
        <xdr:cNvPr id="128" name="テキスト ボックス 127"/>
        <xdr:cNvSpPr txBox="1"/>
      </xdr:nvSpPr>
      <xdr:spPr>
        <a:xfrm>
          <a:off x="2608795" y="90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54367</xdr:rowOff>
    </xdr:from>
    <xdr:to>
      <xdr:col>10</xdr:col>
      <xdr:colOff>114300</xdr:colOff>
      <xdr:row>57</xdr:row>
      <xdr:rowOff>89077</xdr:rowOff>
    </xdr:to>
    <xdr:cxnSp macro="">
      <xdr:nvCxnSpPr>
        <xdr:cNvPr id="129" name="直線コネクタ 128"/>
        <xdr:cNvCxnSpPr/>
      </xdr:nvCxnSpPr>
      <xdr:spPr>
        <a:xfrm>
          <a:off x="1130300" y="9827017"/>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86637</xdr:rowOff>
    </xdr:from>
    <xdr:to>
      <xdr:col>10</xdr:col>
      <xdr:colOff>165100</xdr:colOff>
      <xdr:row>57</xdr:row>
      <xdr:rowOff>16787</xdr:rowOff>
    </xdr:to>
    <xdr:sp macro="" textlink="">
      <xdr:nvSpPr>
        <xdr:cNvPr id="130" name="フローチャート: 判断 129"/>
        <xdr:cNvSpPr/>
      </xdr:nvSpPr>
      <xdr:spPr>
        <a:xfrm>
          <a:off x="1968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33314</xdr:rowOff>
    </xdr:from>
    <xdr:ext cx="599010" cy="259045"/>
    <xdr:sp macro="" textlink="">
      <xdr:nvSpPr>
        <xdr:cNvPr id="131" name="テキスト ボックス 130"/>
        <xdr:cNvSpPr txBox="1"/>
      </xdr:nvSpPr>
      <xdr:spPr>
        <a:xfrm>
          <a:off x="1719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120538</xdr:rowOff>
    </xdr:from>
    <xdr:to>
      <xdr:col>6</xdr:col>
      <xdr:colOff>38100</xdr:colOff>
      <xdr:row>57</xdr:row>
      <xdr:rowOff>50688</xdr:rowOff>
    </xdr:to>
    <xdr:sp macro="" textlink="">
      <xdr:nvSpPr>
        <xdr:cNvPr id="132" name="フローチャート: 判断 131"/>
        <xdr:cNvSpPr/>
      </xdr:nvSpPr>
      <xdr:spPr>
        <a:xfrm>
          <a:off x="1079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67215</xdr:rowOff>
    </xdr:from>
    <xdr:ext cx="599010" cy="259045"/>
    <xdr:sp macro="" textlink="">
      <xdr:nvSpPr>
        <xdr:cNvPr id="133" name="テキスト ボックス 132"/>
        <xdr:cNvSpPr txBox="1"/>
      </xdr:nvSpPr>
      <xdr:spPr>
        <a:xfrm>
          <a:off x="830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15603</xdr:rowOff>
    </xdr:from>
    <xdr:to>
      <xdr:col>24</xdr:col>
      <xdr:colOff>114300</xdr:colOff>
      <xdr:row>57</xdr:row>
      <xdr:rowOff>117203</xdr:rowOff>
    </xdr:to>
    <xdr:sp macro="" textlink="">
      <xdr:nvSpPr>
        <xdr:cNvPr id="139" name="楕円 138"/>
        <xdr:cNvSpPr/>
      </xdr:nvSpPr>
      <xdr:spPr>
        <a:xfrm>
          <a:off x="4584700" y="97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101980</xdr:rowOff>
    </xdr:from>
    <xdr:ext cx="534377" cy="259045"/>
    <xdr:sp macro="" textlink="">
      <xdr:nvSpPr>
        <xdr:cNvPr id="140" name="総務費該当値テキスト"/>
        <xdr:cNvSpPr txBox="1"/>
      </xdr:nvSpPr>
      <xdr:spPr>
        <a:xfrm>
          <a:off x="4686300" y="970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31651</xdr:rowOff>
    </xdr:from>
    <xdr:to>
      <xdr:col>20</xdr:col>
      <xdr:colOff>38100</xdr:colOff>
      <xdr:row>57</xdr:row>
      <xdr:rowOff>133251</xdr:rowOff>
    </xdr:to>
    <xdr:sp macro="" textlink="">
      <xdr:nvSpPr>
        <xdr:cNvPr id="141" name="楕円 140"/>
        <xdr:cNvSpPr/>
      </xdr:nvSpPr>
      <xdr:spPr>
        <a:xfrm>
          <a:off x="3746500" y="98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124378</xdr:rowOff>
    </xdr:from>
    <xdr:ext cx="534377" cy="259045"/>
    <xdr:sp macro="" textlink="">
      <xdr:nvSpPr>
        <xdr:cNvPr id="142" name="テキスト ボックス 141"/>
        <xdr:cNvSpPr txBox="1"/>
      </xdr:nvSpPr>
      <xdr:spPr>
        <a:xfrm>
          <a:off x="3530111" y="98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149361</xdr:rowOff>
    </xdr:from>
    <xdr:to>
      <xdr:col>15</xdr:col>
      <xdr:colOff>101600</xdr:colOff>
      <xdr:row>55</xdr:row>
      <xdr:rowOff>79511</xdr:rowOff>
    </xdr:to>
    <xdr:sp macro="" textlink="">
      <xdr:nvSpPr>
        <xdr:cNvPr id="143" name="楕円 142"/>
        <xdr:cNvSpPr/>
      </xdr:nvSpPr>
      <xdr:spPr>
        <a:xfrm>
          <a:off x="2857500" y="94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70638</xdr:rowOff>
    </xdr:from>
    <xdr:ext cx="599010" cy="259045"/>
    <xdr:sp macro="" textlink="">
      <xdr:nvSpPr>
        <xdr:cNvPr id="144" name="テキスト ボックス 143"/>
        <xdr:cNvSpPr txBox="1"/>
      </xdr:nvSpPr>
      <xdr:spPr>
        <a:xfrm>
          <a:off x="2608795" y="950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38277</xdr:rowOff>
    </xdr:from>
    <xdr:to>
      <xdr:col>10</xdr:col>
      <xdr:colOff>165100</xdr:colOff>
      <xdr:row>57</xdr:row>
      <xdr:rowOff>139877</xdr:rowOff>
    </xdr:to>
    <xdr:sp macro="" textlink="">
      <xdr:nvSpPr>
        <xdr:cNvPr id="145" name="楕円 144"/>
        <xdr:cNvSpPr/>
      </xdr:nvSpPr>
      <xdr:spPr>
        <a:xfrm>
          <a:off x="1968500" y="98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131004</xdr:rowOff>
    </xdr:from>
    <xdr:ext cx="534377" cy="259045"/>
    <xdr:sp macro="" textlink="">
      <xdr:nvSpPr>
        <xdr:cNvPr id="146" name="テキスト ボックス 145"/>
        <xdr:cNvSpPr txBox="1"/>
      </xdr:nvSpPr>
      <xdr:spPr>
        <a:xfrm>
          <a:off x="1752111" y="99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3567</xdr:rowOff>
    </xdr:from>
    <xdr:to>
      <xdr:col>6</xdr:col>
      <xdr:colOff>38100</xdr:colOff>
      <xdr:row>57</xdr:row>
      <xdr:rowOff>105167</xdr:rowOff>
    </xdr:to>
    <xdr:sp macro="" textlink="">
      <xdr:nvSpPr>
        <xdr:cNvPr id="147" name="楕円 146"/>
        <xdr:cNvSpPr/>
      </xdr:nvSpPr>
      <xdr:spPr>
        <a:xfrm>
          <a:off x="1079500" y="97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96294</xdr:rowOff>
    </xdr:from>
    <xdr:ext cx="534377" cy="259045"/>
    <xdr:sp macro="" textlink="">
      <xdr:nvSpPr>
        <xdr:cNvPr id="148" name="テキスト ボックス 147"/>
        <xdr:cNvSpPr txBox="1"/>
      </xdr:nvSpPr>
      <xdr:spPr>
        <a:xfrm>
          <a:off x="863111" y="986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69456</xdr:rowOff>
    </xdr:from>
    <xdr:to>
      <xdr:col>24</xdr:col>
      <xdr:colOff>63500</xdr:colOff>
      <xdr:row>76</xdr:row>
      <xdr:rowOff>46050</xdr:rowOff>
    </xdr:to>
    <xdr:cxnSp macro="">
      <xdr:nvCxnSpPr>
        <xdr:cNvPr id="178" name="直線コネクタ 177"/>
        <xdr:cNvCxnSpPr/>
      </xdr:nvCxnSpPr>
      <xdr:spPr>
        <a:xfrm>
          <a:off x="3797300" y="12928206"/>
          <a:ext cx="838200" cy="1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116679</xdr:rowOff>
    </xdr:from>
    <xdr:ext cx="599010" cy="259045"/>
    <xdr:sp macro="" textlink="">
      <xdr:nvSpPr>
        <xdr:cNvPr id="179" name="民生費平均値テキスト"/>
        <xdr:cNvSpPr txBox="1"/>
      </xdr:nvSpPr>
      <xdr:spPr>
        <a:xfrm>
          <a:off x="4686300" y="12803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93802</xdr:rowOff>
    </xdr:from>
    <xdr:to>
      <xdr:col>24</xdr:col>
      <xdr:colOff>114300</xdr:colOff>
      <xdr:row>76</xdr:row>
      <xdr:rowOff>23952</xdr:rowOff>
    </xdr:to>
    <xdr:sp macro="" textlink="">
      <xdr:nvSpPr>
        <xdr:cNvPr id="180" name="フローチャート: 判断 179"/>
        <xdr:cNvSpPr/>
      </xdr:nvSpPr>
      <xdr:spPr>
        <a:xfrm>
          <a:off x="4584700" y="129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69456</xdr:rowOff>
    </xdr:from>
    <xdr:to>
      <xdr:col>19</xdr:col>
      <xdr:colOff>177800</xdr:colOff>
      <xdr:row>77</xdr:row>
      <xdr:rowOff>132868</xdr:rowOff>
    </xdr:to>
    <xdr:cxnSp macro="">
      <xdr:nvCxnSpPr>
        <xdr:cNvPr id="181" name="直線コネクタ 180"/>
        <xdr:cNvCxnSpPr/>
      </xdr:nvCxnSpPr>
      <xdr:spPr>
        <a:xfrm flipV="1">
          <a:off x="2908300" y="12928206"/>
          <a:ext cx="889000" cy="4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132868</xdr:rowOff>
    </xdr:from>
    <xdr:to>
      <xdr:col>15</xdr:col>
      <xdr:colOff>50800</xdr:colOff>
      <xdr:row>78</xdr:row>
      <xdr:rowOff>15380</xdr:rowOff>
    </xdr:to>
    <xdr:cxnSp macro="">
      <xdr:nvCxnSpPr>
        <xdr:cNvPr id="184" name="直線コネクタ 183"/>
        <xdr:cNvCxnSpPr/>
      </xdr:nvCxnSpPr>
      <xdr:spPr>
        <a:xfrm flipV="1">
          <a:off x="2019300" y="13334518"/>
          <a:ext cx="889000" cy="5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74447</xdr:rowOff>
    </xdr:from>
    <xdr:to>
      <xdr:col>15</xdr:col>
      <xdr:colOff>101600</xdr:colOff>
      <xdr:row>75</xdr:row>
      <xdr:rowOff>4597</xdr:rowOff>
    </xdr:to>
    <xdr:sp macro="" textlink="">
      <xdr:nvSpPr>
        <xdr:cNvPr id="185" name="フローチャート: 判断 184"/>
        <xdr:cNvSpPr/>
      </xdr:nvSpPr>
      <xdr:spPr>
        <a:xfrm>
          <a:off x="2857500" y="127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21124</xdr:rowOff>
    </xdr:from>
    <xdr:ext cx="599010" cy="259045"/>
    <xdr:sp macro="" textlink="">
      <xdr:nvSpPr>
        <xdr:cNvPr id="186" name="テキスト ボックス 185"/>
        <xdr:cNvSpPr txBox="1"/>
      </xdr:nvSpPr>
      <xdr:spPr>
        <a:xfrm>
          <a:off x="2608795" y="125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15380</xdr:rowOff>
    </xdr:from>
    <xdr:to>
      <xdr:col>10</xdr:col>
      <xdr:colOff>114300</xdr:colOff>
      <xdr:row>78</xdr:row>
      <xdr:rowOff>77636</xdr:rowOff>
    </xdr:to>
    <xdr:cxnSp macro="">
      <xdr:nvCxnSpPr>
        <xdr:cNvPr id="187" name="直線コネクタ 186"/>
        <xdr:cNvCxnSpPr/>
      </xdr:nvCxnSpPr>
      <xdr:spPr>
        <a:xfrm flipV="1">
          <a:off x="1130300" y="13388480"/>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32944</xdr:rowOff>
    </xdr:from>
    <xdr:to>
      <xdr:col>10</xdr:col>
      <xdr:colOff>165100</xdr:colOff>
      <xdr:row>75</xdr:row>
      <xdr:rowOff>134544</xdr:rowOff>
    </xdr:to>
    <xdr:sp macro="" textlink="">
      <xdr:nvSpPr>
        <xdr:cNvPr id="188" name="フローチャート: 判断 187"/>
        <xdr:cNvSpPr/>
      </xdr:nvSpPr>
      <xdr:spPr>
        <a:xfrm>
          <a:off x="1968500" y="1289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151071</xdr:rowOff>
    </xdr:from>
    <xdr:ext cx="599010" cy="259045"/>
    <xdr:sp macro="" textlink="">
      <xdr:nvSpPr>
        <xdr:cNvPr id="189" name="テキスト ボックス 188"/>
        <xdr:cNvSpPr txBox="1"/>
      </xdr:nvSpPr>
      <xdr:spPr>
        <a:xfrm>
          <a:off x="1719795" y="1266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100838</xdr:rowOff>
    </xdr:from>
    <xdr:to>
      <xdr:col>6</xdr:col>
      <xdr:colOff>38100</xdr:colOff>
      <xdr:row>76</xdr:row>
      <xdr:rowOff>30987</xdr:rowOff>
    </xdr:to>
    <xdr:sp macro="" textlink="">
      <xdr:nvSpPr>
        <xdr:cNvPr id="190" name="フローチャート: 判断 189"/>
        <xdr:cNvSpPr/>
      </xdr:nvSpPr>
      <xdr:spPr>
        <a:xfrm>
          <a:off x="1079500" y="129595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47515</xdr:rowOff>
    </xdr:from>
    <xdr:ext cx="599010" cy="259045"/>
    <xdr:sp macro="" textlink="">
      <xdr:nvSpPr>
        <xdr:cNvPr id="191" name="テキスト ボックス 190"/>
        <xdr:cNvSpPr txBox="1"/>
      </xdr:nvSpPr>
      <xdr:spPr>
        <a:xfrm>
          <a:off x="830795" y="127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166700</xdr:rowOff>
    </xdr:from>
    <xdr:to>
      <xdr:col>24</xdr:col>
      <xdr:colOff>114300</xdr:colOff>
      <xdr:row>76</xdr:row>
      <xdr:rowOff>96850</xdr:rowOff>
    </xdr:to>
    <xdr:sp macro="" textlink="">
      <xdr:nvSpPr>
        <xdr:cNvPr id="197" name="楕円 196"/>
        <xdr:cNvSpPr/>
      </xdr:nvSpPr>
      <xdr:spPr>
        <a:xfrm>
          <a:off x="4584700" y="130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145127</xdr:rowOff>
    </xdr:from>
    <xdr:ext cx="599010" cy="259045"/>
    <xdr:sp macro="" textlink="">
      <xdr:nvSpPr>
        <xdr:cNvPr id="198" name="民生費該当値テキスト"/>
        <xdr:cNvSpPr txBox="1"/>
      </xdr:nvSpPr>
      <xdr:spPr>
        <a:xfrm>
          <a:off x="4686300" y="130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18656</xdr:rowOff>
    </xdr:from>
    <xdr:to>
      <xdr:col>20</xdr:col>
      <xdr:colOff>38100</xdr:colOff>
      <xdr:row>75</xdr:row>
      <xdr:rowOff>120256</xdr:rowOff>
    </xdr:to>
    <xdr:sp macro="" textlink="">
      <xdr:nvSpPr>
        <xdr:cNvPr id="199" name="楕円 198"/>
        <xdr:cNvSpPr/>
      </xdr:nvSpPr>
      <xdr:spPr>
        <a:xfrm>
          <a:off x="3746500" y="128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111383</xdr:rowOff>
    </xdr:from>
    <xdr:ext cx="599010" cy="259045"/>
    <xdr:sp macro="" textlink="">
      <xdr:nvSpPr>
        <xdr:cNvPr id="200" name="テキスト ボックス 199"/>
        <xdr:cNvSpPr txBox="1"/>
      </xdr:nvSpPr>
      <xdr:spPr>
        <a:xfrm>
          <a:off x="3497795" y="129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82068</xdr:rowOff>
    </xdr:from>
    <xdr:to>
      <xdr:col>15</xdr:col>
      <xdr:colOff>101600</xdr:colOff>
      <xdr:row>78</xdr:row>
      <xdr:rowOff>12218</xdr:rowOff>
    </xdr:to>
    <xdr:sp macro="" textlink="">
      <xdr:nvSpPr>
        <xdr:cNvPr id="201" name="楕円 200"/>
        <xdr:cNvSpPr/>
      </xdr:nvSpPr>
      <xdr:spPr>
        <a:xfrm>
          <a:off x="2857500" y="132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3345</xdr:rowOff>
    </xdr:from>
    <xdr:ext cx="599010" cy="259045"/>
    <xdr:sp macro="" textlink="">
      <xdr:nvSpPr>
        <xdr:cNvPr id="202" name="テキスト ボックス 201"/>
        <xdr:cNvSpPr txBox="1"/>
      </xdr:nvSpPr>
      <xdr:spPr>
        <a:xfrm>
          <a:off x="2608795" y="1337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136030</xdr:rowOff>
    </xdr:from>
    <xdr:to>
      <xdr:col>10</xdr:col>
      <xdr:colOff>165100</xdr:colOff>
      <xdr:row>78</xdr:row>
      <xdr:rowOff>66180</xdr:rowOff>
    </xdr:to>
    <xdr:sp macro="" textlink="">
      <xdr:nvSpPr>
        <xdr:cNvPr id="203" name="楕円 202"/>
        <xdr:cNvSpPr/>
      </xdr:nvSpPr>
      <xdr:spPr>
        <a:xfrm>
          <a:off x="1968500" y="133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57307</xdr:rowOff>
    </xdr:from>
    <xdr:ext cx="599010" cy="259045"/>
    <xdr:sp macro="" textlink="">
      <xdr:nvSpPr>
        <xdr:cNvPr id="204" name="テキスト ボックス 203"/>
        <xdr:cNvSpPr txBox="1"/>
      </xdr:nvSpPr>
      <xdr:spPr>
        <a:xfrm>
          <a:off x="1719795" y="134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26836</xdr:rowOff>
    </xdr:from>
    <xdr:to>
      <xdr:col>6</xdr:col>
      <xdr:colOff>38100</xdr:colOff>
      <xdr:row>78</xdr:row>
      <xdr:rowOff>128436</xdr:rowOff>
    </xdr:to>
    <xdr:sp macro="" textlink="">
      <xdr:nvSpPr>
        <xdr:cNvPr id="205" name="楕円 204"/>
        <xdr:cNvSpPr/>
      </xdr:nvSpPr>
      <xdr:spPr>
        <a:xfrm>
          <a:off x="1079500" y="133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119563</xdr:rowOff>
    </xdr:from>
    <xdr:ext cx="599010" cy="259045"/>
    <xdr:sp macro="" textlink="">
      <xdr:nvSpPr>
        <xdr:cNvPr id="206" name="テキスト ボックス 205"/>
        <xdr:cNvSpPr txBox="1"/>
      </xdr:nvSpPr>
      <xdr:spPr>
        <a:xfrm>
          <a:off x="830795" y="1349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134544</xdr:rowOff>
    </xdr:from>
    <xdr:to>
      <xdr:col>24</xdr:col>
      <xdr:colOff>63500</xdr:colOff>
      <xdr:row>98</xdr:row>
      <xdr:rowOff>138215</xdr:rowOff>
    </xdr:to>
    <xdr:cxnSp macro="">
      <xdr:nvCxnSpPr>
        <xdr:cNvPr id="236" name="直線コネクタ 235"/>
        <xdr:cNvCxnSpPr/>
      </xdr:nvCxnSpPr>
      <xdr:spPr>
        <a:xfrm flipV="1">
          <a:off x="3797300" y="16936644"/>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138215</xdr:rowOff>
    </xdr:from>
    <xdr:to>
      <xdr:col>19</xdr:col>
      <xdr:colOff>177800</xdr:colOff>
      <xdr:row>99</xdr:row>
      <xdr:rowOff>42368</xdr:rowOff>
    </xdr:to>
    <xdr:cxnSp macro="">
      <xdr:nvCxnSpPr>
        <xdr:cNvPr id="239" name="直線コネクタ 238"/>
        <xdr:cNvCxnSpPr/>
      </xdr:nvCxnSpPr>
      <xdr:spPr>
        <a:xfrm flipV="1">
          <a:off x="2908300" y="16940315"/>
          <a:ext cx="889000" cy="7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42368</xdr:rowOff>
    </xdr:from>
    <xdr:to>
      <xdr:col>15</xdr:col>
      <xdr:colOff>50800</xdr:colOff>
      <xdr:row>99</xdr:row>
      <xdr:rowOff>74994</xdr:rowOff>
    </xdr:to>
    <xdr:cxnSp macro="">
      <xdr:nvCxnSpPr>
        <xdr:cNvPr id="242" name="直線コネクタ 241"/>
        <xdr:cNvCxnSpPr/>
      </xdr:nvCxnSpPr>
      <xdr:spPr>
        <a:xfrm flipV="1">
          <a:off x="2019300" y="17015918"/>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162370</xdr:rowOff>
    </xdr:from>
    <xdr:to>
      <xdr:col>15</xdr:col>
      <xdr:colOff>101600</xdr:colOff>
      <xdr:row>96</xdr:row>
      <xdr:rowOff>92520</xdr:rowOff>
    </xdr:to>
    <xdr:sp macro="" textlink="">
      <xdr:nvSpPr>
        <xdr:cNvPr id="243" name="フローチャート: 判断 242"/>
        <xdr:cNvSpPr/>
      </xdr:nvSpPr>
      <xdr:spPr>
        <a:xfrm>
          <a:off x="2857500" y="164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109047</xdr:rowOff>
    </xdr:from>
    <xdr:ext cx="534377" cy="259045"/>
    <xdr:sp macro="" textlink="">
      <xdr:nvSpPr>
        <xdr:cNvPr id="244" name="テキスト ボックス 243"/>
        <xdr:cNvSpPr txBox="1"/>
      </xdr:nvSpPr>
      <xdr:spPr>
        <a:xfrm>
          <a:off x="2641111" y="162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41974</xdr:rowOff>
    </xdr:from>
    <xdr:to>
      <xdr:col>10</xdr:col>
      <xdr:colOff>114300</xdr:colOff>
      <xdr:row>99</xdr:row>
      <xdr:rowOff>74994</xdr:rowOff>
    </xdr:to>
    <xdr:cxnSp macro="">
      <xdr:nvCxnSpPr>
        <xdr:cNvPr id="245" name="直線コネクタ 244"/>
        <xdr:cNvCxnSpPr/>
      </xdr:nvCxnSpPr>
      <xdr:spPr>
        <a:xfrm>
          <a:off x="1130300" y="17015524"/>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6" name="フローチャート: 判断 245"/>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45356</xdr:rowOff>
    </xdr:from>
    <xdr:ext cx="534377" cy="259045"/>
    <xdr:sp macro="" textlink="">
      <xdr:nvSpPr>
        <xdr:cNvPr id="247" name="テキスト ボックス 246"/>
        <xdr:cNvSpPr txBox="1"/>
      </xdr:nvSpPr>
      <xdr:spPr>
        <a:xfrm>
          <a:off x="1752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8" name="フローチャート: 判断 247"/>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153116</xdr:rowOff>
    </xdr:from>
    <xdr:ext cx="534377" cy="259045"/>
    <xdr:sp macro="" textlink="">
      <xdr:nvSpPr>
        <xdr:cNvPr id="249" name="テキスト ボックス 248"/>
        <xdr:cNvSpPr txBox="1"/>
      </xdr:nvSpPr>
      <xdr:spPr>
        <a:xfrm>
          <a:off x="863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83744</xdr:rowOff>
    </xdr:from>
    <xdr:to>
      <xdr:col>24</xdr:col>
      <xdr:colOff>114300</xdr:colOff>
      <xdr:row>99</xdr:row>
      <xdr:rowOff>13894</xdr:rowOff>
    </xdr:to>
    <xdr:sp macro="" textlink="">
      <xdr:nvSpPr>
        <xdr:cNvPr id="255" name="楕円 254"/>
        <xdr:cNvSpPr/>
      </xdr:nvSpPr>
      <xdr:spPr>
        <a:xfrm>
          <a:off x="4584700" y="168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170121</xdr:rowOff>
    </xdr:from>
    <xdr:ext cx="534377" cy="259045"/>
    <xdr:sp macro="" textlink="">
      <xdr:nvSpPr>
        <xdr:cNvPr id="256" name="衛生費該当値テキスト"/>
        <xdr:cNvSpPr txBox="1"/>
      </xdr:nvSpPr>
      <xdr:spPr>
        <a:xfrm>
          <a:off x="4686300" y="168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87415</xdr:rowOff>
    </xdr:from>
    <xdr:to>
      <xdr:col>20</xdr:col>
      <xdr:colOff>38100</xdr:colOff>
      <xdr:row>99</xdr:row>
      <xdr:rowOff>17565</xdr:rowOff>
    </xdr:to>
    <xdr:sp macro="" textlink="">
      <xdr:nvSpPr>
        <xdr:cNvPr id="257" name="楕円 256"/>
        <xdr:cNvSpPr/>
      </xdr:nvSpPr>
      <xdr:spPr>
        <a:xfrm>
          <a:off x="3746500" y="168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8692</xdr:rowOff>
    </xdr:from>
    <xdr:ext cx="534377" cy="259045"/>
    <xdr:sp macro="" textlink="">
      <xdr:nvSpPr>
        <xdr:cNvPr id="258" name="テキスト ボックス 257"/>
        <xdr:cNvSpPr txBox="1"/>
      </xdr:nvSpPr>
      <xdr:spPr>
        <a:xfrm>
          <a:off x="3530111" y="169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163018</xdr:rowOff>
    </xdr:from>
    <xdr:to>
      <xdr:col>15</xdr:col>
      <xdr:colOff>101600</xdr:colOff>
      <xdr:row>99</xdr:row>
      <xdr:rowOff>93168</xdr:rowOff>
    </xdr:to>
    <xdr:sp macro="" textlink="">
      <xdr:nvSpPr>
        <xdr:cNvPr id="259" name="楕円 258"/>
        <xdr:cNvSpPr/>
      </xdr:nvSpPr>
      <xdr:spPr>
        <a:xfrm>
          <a:off x="2857500" y="169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84295</xdr:rowOff>
    </xdr:from>
    <xdr:ext cx="534377" cy="259045"/>
    <xdr:sp macro="" textlink="">
      <xdr:nvSpPr>
        <xdr:cNvPr id="260" name="テキスト ボックス 259"/>
        <xdr:cNvSpPr txBox="1"/>
      </xdr:nvSpPr>
      <xdr:spPr>
        <a:xfrm>
          <a:off x="2641111" y="170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24194</xdr:rowOff>
    </xdr:from>
    <xdr:to>
      <xdr:col>10</xdr:col>
      <xdr:colOff>165100</xdr:colOff>
      <xdr:row>99</xdr:row>
      <xdr:rowOff>125794</xdr:rowOff>
    </xdr:to>
    <xdr:sp macro="" textlink="">
      <xdr:nvSpPr>
        <xdr:cNvPr id="261" name="楕円 260"/>
        <xdr:cNvSpPr/>
      </xdr:nvSpPr>
      <xdr:spPr>
        <a:xfrm>
          <a:off x="1968500" y="169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116921</xdr:rowOff>
    </xdr:from>
    <xdr:ext cx="534377" cy="259045"/>
    <xdr:sp macro="" textlink="">
      <xdr:nvSpPr>
        <xdr:cNvPr id="262" name="テキスト ボックス 261"/>
        <xdr:cNvSpPr txBox="1"/>
      </xdr:nvSpPr>
      <xdr:spPr>
        <a:xfrm>
          <a:off x="1752111" y="170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162624</xdr:rowOff>
    </xdr:from>
    <xdr:to>
      <xdr:col>6</xdr:col>
      <xdr:colOff>38100</xdr:colOff>
      <xdr:row>99</xdr:row>
      <xdr:rowOff>92774</xdr:rowOff>
    </xdr:to>
    <xdr:sp macro="" textlink="">
      <xdr:nvSpPr>
        <xdr:cNvPr id="263" name="楕円 262"/>
        <xdr:cNvSpPr/>
      </xdr:nvSpPr>
      <xdr:spPr>
        <a:xfrm>
          <a:off x="1079500" y="169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83901</xdr:rowOff>
    </xdr:from>
    <xdr:ext cx="534377" cy="259045"/>
    <xdr:sp macro="" textlink="">
      <xdr:nvSpPr>
        <xdr:cNvPr id="264" name="テキスト ボックス 263"/>
        <xdr:cNvSpPr txBox="1"/>
      </xdr:nvSpPr>
      <xdr:spPr>
        <a:xfrm>
          <a:off x="863111" y="170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84836</xdr:rowOff>
    </xdr:from>
    <xdr:to>
      <xdr:col>55</xdr:col>
      <xdr:colOff>0</xdr:colOff>
      <xdr:row>38</xdr:row>
      <xdr:rowOff>138329</xdr:rowOff>
    </xdr:to>
    <xdr:cxnSp macro="">
      <xdr:nvCxnSpPr>
        <xdr:cNvPr id="291" name="直線コネクタ 290"/>
        <xdr:cNvCxnSpPr/>
      </xdr:nvCxnSpPr>
      <xdr:spPr>
        <a:xfrm>
          <a:off x="9639300" y="6599936"/>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84836</xdr:rowOff>
    </xdr:from>
    <xdr:to>
      <xdr:col>50</xdr:col>
      <xdr:colOff>114300</xdr:colOff>
      <xdr:row>38</xdr:row>
      <xdr:rowOff>132385</xdr:rowOff>
    </xdr:to>
    <xdr:cxnSp macro="">
      <xdr:nvCxnSpPr>
        <xdr:cNvPr id="294" name="直線コネクタ 293"/>
        <xdr:cNvCxnSpPr/>
      </xdr:nvCxnSpPr>
      <xdr:spPr>
        <a:xfrm flipV="1">
          <a:off x="8750300" y="659993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132385</xdr:rowOff>
    </xdr:from>
    <xdr:to>
      <xdr:col>45</xdr:col>
      <xdr:colOff>177800</xdr:colOff>
      <xdr:row>38</xdr:row>
      <xdr:rowOff>137414</xdr:rowOff>
    </xdr:to>
    <xdr:cxnSp macro="">
      <xdr:nvCxnSpPr>
        <xdr:cNvPr id="297" name="直線コネクタ 296"/>
        <xdr:cNvCxnSpPr/>
      </xdr:nvCxnSpPr>
      <xdr:spPr>
        <a:xfrm flipV="1">
          <a:off x="7861300" y="664748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156108</xdr:rowOff>
    </xdr:from>
    <xdr:to>
      <xdr:col>46</xdr:col>
      <xdr:colOff>38100</xdr:colOff>
      <xdr:row>37</xdr:row>
      <xdr:rowOff>86258</xdr:rowOff>
    </xdr:to>
    <xdr:sp macro="" textlink="">
      <xdr:nvSpPr>
        <xdr:cNvPr id="298" name="フローチャート: 判断 297"/>
        <xdr:cNvSpPr/>
      </xdr:nvSpPr>
      <xdr:spPr>
        <a:xfrm>
          <a:off x="8699500" y="63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102785</xdr:rowOff>
    </xdr:from>
    <xdr:ext cx="378565" cy="259045"/>
    <xdr:sp macro="" textlink="">
      <xdr:nvSpPr>
        <xdr:cNvPr id="299" name="テキスト ボックス 298"/>
        <xdr:cNvSpPr txBox="1"/>
      </xdr:nvSpPr>
      <xdr:spPr>
        <a:xfrm>
          <a:off x="8561017" y="61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137414</xdr:rowOff>
    </xdr:from>
    <xdr:to>
      <xdr:col>41</xdr:col>
      <xdr:colOff>50800</xdr:colOff>
      <xdr:row>38</xdr:row>
      <xdr:rowOff>138329</xdr:rowOff>
    </xdr:to>
    <xdr:cxnSp macro="">
      <xdr:nvCxnSpPr>
        <xdr:cNvPr id="300" name="直線コネクタ 299"/>
        <xdr:cNvCxnSpPr/>
      </xdr:nvCxnSpPr>
      <xdr:spPr>
        <a:xfrm flipV="1">
          <a:off x="6972300" y="66525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82499</xdr:rowOff>
    </xdr:from>
    <xdr:to>
      <xdr:col>41</xdr:col>
      <xdr:colOff>101600</xdr:colOff>
      <xdr:row>38</xdr:row>
      <xdr:rowOff>12649</xdr:rowOff>
    </xdr:to>
    <xdr:sp macro="" textlink="">
      <xdr:nvSpPr>
        <xdr:cNvPr id="301" name="フローチャート: 判断 300"/>
        <xdr:cNvSpPr/>
      </xdr:nvSpPr>
      <xdr:spPr>
        <a:xfrm>
          <a:off x="7810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29176</xdr:rowOff>
    </xdr:from>
    <xdr:ext cx="378565" cy="259045"/>
    <xdr:sp macro="" textlink="">
      <xdr:nvSpPr>
        <xdr:cNvPr id="302" name="テキスト ボックス 301"/>
        <xdr:cNvSpPr txBox="1"/>
      </xdr:nvSpPr>
      <xdr:spPr>
        <a:xfrm>
          <a:off x="7672017" y="620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145136</xdr:rowOff>
    </xdr:from>
    <xdr:to>
      <xdr:col>36</xdr:col>
      <xdr:colOff>165100</xdr:colOff>
      <xdr:row>38</xdr:row>
      <xdr:rowOff>75285</xdr:rowOff>
    </xdr:to>
    <xdr:sp macro="" textlink="">
      <xdr:nvSpPr>
        <xdr:cNvPr id="303" name="フローチャート: 判断 302"/>
        <xdr:cNvSpPr/>
      </xdr:nvSpPr>
      <xdr:spPr>
        <a:xfrm>
          <a:off x="6921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91813</xdr:rowOff>
    </xdr:from>
    <xdr:ext cx="378565" cy="259045"/>
    <xdr:sp macro="" textlink="">
      <xdr:nvSpPr>
        <xdr:cNvPr id="304" name="テキスト ボックス 303"/>
        <xdr:cNvSpPr txBox="1"/>
      </xdr:nvSpPr>
      <xdr:spPr>
        <a:xfrm>
          <a:off x="6783017" y="6264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10" name="楕円 309"/>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11" name="労働費該当値テキスト"/>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34036</xdr:rowOff>
    </xdr:from>
    <xdr:to>
      <xdr:col>50</xdr:col>
      <xdr:colOff>165100</xdr:colOff>
      <xdr:row>38</xdr:row>
      <xdr:rowOff>135636</xdr:rowOff>
    </xdr:to>
    <xdr:sp macro="" textlink="">
      <xdr:nvSpPr>
        <xdr:cNvPr id="312" name="楕円 311"/>
        <xdr:cNvSpPr/>
      </xdr:nvSpPr>
      <xdr:spPr>
        <a:xfrm>
          <a:off x="9588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126763</xdr:rowOff>
    </xdr:from>
    <xdr:ext cx="378565" cy="259045"/>
    <xdr:sp macro="" textlink="">
      <xdr:nvSpPr>
        <xdr:cNvPr id="313" name="テキスト ボックス 312"/>
        <xdr:cNvSpPr txBox="1"/>
      </xdr:nvSpPr>
      <xdr:spPr>
        <a:xfrm>
          <a:off x="9450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81585</xdr:rowOff>
    </xdr:from>
    <xdr:to>
      <xdr:col>46</xdr:col>
      <xdr:colOff>38100</xdr:colOff>
      <xdr:row>39</xdr:row>
      <xdr:rowOff>11735</xdr:rowOff>
    </xdr:to>
    <xdr:sp macro="" textlink="">
      <xdr:nvSpPr>
        <xdr:cNvPr id="314" name="楕円 313"/>
        <xdr:cNvSpPr/>
      </xdr:nvSpPr>
      <xdr:spPr>
        <a:xfrm>
          <a:off x="8699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2862</xdr:rowOff>
    </xdr:from>
    <xdr:ext cx="313932" cy="259045"/>
    <xdr:sp macro="" textlink="">
      <xdr:nvSpPr>
        <xdr:cNvPr id="315" name="テキスト ボックス 314"/>
        <xdr:cNvSpPr txBox="1"/>
      </xdr:nvSpPr>
      <xdr:spPr>
        <a:xfrm>
          <a:off x="8593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86614</xdr:rowOff>
    </xdr:from>
    <xdr:to>
      <xdr:col>41</xdr:col>
      <xdr:colOff>101600</xdr:colOff>
      <xdr:row>39</xdr:row>
      <xdr:rowOff>16764</xdr:rowOff>
    </xdr:to>
    <xdr:sp macro="" textlink="">
      <xdr:nvSpPr>
        <xdr:cNvPr id="316" name="楕円 315"/>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7891</xdr:rowOff>
    </xdr:from>
    <xdr:ext cx="249299" cy="259045"/>
    <xdr:sp macro="" textlink="">
      <xdr:nvSpPr>
        <xdr:cNvPr id="317" name="テキスト ボックス 316"/>
        <xdr:cNvSpPr txBox="1"/>
      </xdr:nvSpPr>
      <xdr:spPr>
        <a:xfrm>
          <a:off x="7736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18" name="楕円 317"/>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8806</xdr:rowOff>
    </xdr:from>
    <xdr:ext cx="249299" cy="259045"/>
    <xdr:sp macro="" textlink="">
      <xdr:nvSpPr>
        <xdr:cNvPr id="319" name="テキスト ボックス 318"/>
        <xdr:cNvSpPr txBox="1"/>
      </xdr:nvSpPr>
      <xdr:spPr>
        <a:xfrm>
          <a:off x="6847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46736</xdr:rowOff>
    </xdr:from>
    <xdr:to>
      <xdr:col>55</xdr:col>
      <xdr:colOff>0</xdr:colOff>
      <xdr:row>57</xdr:row>
      <xdr:rowOff>50493</xdr:rowOff>
    </xdr:to>
    <xdr:cxnSp macro="">
      <xdr:nvCxnSpPr>
        <xdr:cNvPr id="348" name="直線コネクタ 347"/>
        <xdr:cNvCxnSpPr/>
      </xdr:nvCxnSpPr>
      <xdr:spPr>
        <a:xfrm>
          <a:off x="9639300" y="9819386"/>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46736</xdr:rowOff>
    </xdr:from>
    <xdr:to>
      <xdr:col>50</xdr:col>
      <xdr:colOff>114300</xdr:colOff>
      <xdr:row>57</xdr:row>
      <xdr:rowOff>97729</xdr:rowOff>
    </xdr:to>
    <xdr:cxnSp macro="">
      <xdr:nvCxnSpPr>
        <xdr:cNvPr id="351" name="直線コネクタ 350"/>
        <xdr:cNvCxnSpPr/>
      </xdr:nvCxnSpPr>
      <xdr:spPr>
        <a:xfrm flipV="1">
          <a:off x="8750300" y="9819386"/>
          <a:ext cx="889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75921</xdr:rowOff>
    </xdr:from>
    <xdr:to>
      <xdr:col>45</xdr:col>
      <xdr:colOff>177800</xdr:colOff>
      <xdr:row>57</xdr:row>
      <xdr:rowOff>97729</xdr:rowOff>
    </xdr:to>
    <xdr:cxnSp macro="">
      <xdr:nvCxnSpPr>
        <xdr:cNvPr id="354" name="直線コネクタ 353"/>
        <xdr:cNvCxnSpPr/>
      </xdr:nvCxnSpPr>
      <xdr:spPr>
        <a:xfrm>
          <a:off x="7861300" y="9848571"/>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131610</xdr:rowOff>
    </xdr:from>
    <xdr:to>
      <xdr:col>46</xdr:col>
      <xdr:colOff>38100</xdr:colOff>
      <xdr:row>56</xdr:row>
      <xdr:rowOff>61760</xdr:rowOff>
    </xdr:to>
    <xdr:sp macro="" textlink="">
      <xdr:nvSpPr>
        <xdr:cNvPr id="355" name="フローチャート: 判断 354"/>
        <xdr:cNvSpPr/>
      </xdr:nvSpPr>
      <xdr:spPr>
        <a:xfrm>
          <a:off x="8699500" y="95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78287</xdr:rowOff>
    </xdr:from>
    <xdr:ext cx="534377" cy="259045"/>
    <xdr:sp macro="" textlink="">
      <xdr:nvSpPr>
        <xdr:cNvPr id="356" name="テキスト ボックス 355"/>
        <xdr:cNvSpPr txBox="1"/>
      </xdr:nvSpPr>
      <xdr:spPr>
        <a:xfrm>
          <a:off x="8483111" y="93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75921</xdr:rowOff>
    </xdr:from>
    <xdr:to>
      <xdr:col>41</xdr:col>
      <xdr:colOff>50800</xdr:colOff>
      <xdr:row>57</xdr:row>
      <xdr:rowOff>130830</xdr:rowOff>
    </xdr:to>
    <xdr:cxnSp macro="">
      <xdr:nvCxnSpPr>
        <xdr:cNvPr id="357" name="直線コネクタ 356"/>
        <xdr:cNvCxnSpPr/>
      </xdr:nvCxnSpPr>
      <xdr:spPr>
        <a:xfrm flipV="1">
          <a:off x="6972300" y="9848571"/>
          <a:ext cx="889000" cy="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103561</xdr:rowOff>
    </xdr:from>
    <xdr:to>
      <xdr:col>41</xdr:col>
      <xdr:colOff>101600</xdr:colOff>
      <xdr:row>56</xdr:row>
      <xdr:rowOff>33711</xdr:rowOff>
    </xdr:to>
    <xdr:sp macro="" textlink="">
      <xdr:nvSpPr>
        <xdr:cNvPr id="358" name="フローチャート: 判断 357"/>
        <xdr:cNvSpPr/>
      </xdr:nvSpPr>
      <xdr:spPr>
        <a:xfrm>
          <a:off x="7810500" y="953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50238</xdr:rowOff>
    </xdr:from>
    <xdr:ext cx="534377" cy="259045"/>
    <xdr:sp macro="" textlink="">
      <xdr:nvSpPr>
        <xdr:cNvPr id="359" name="テキスト ボックス 358"/>
        <xdr:cNvSpPr txBox="1"/>
      </xdr:nvSpPr>
      <xdr:spPr>
        <a:xfrm>
          <a:off x="7594111" y="93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138819</xdr:rowOff>
    </xdr:from>
    <xdr:to>
      <xdr:col>36</xdr:col>
      <xdr:colOff>165100</xdr:colOff>
      <xdr:row>56</xdr:row>
      <xdr:rowOff>68969</xdr:rowOff>
    </xdr:to>
    <xdr:sp macro="" textlink="">
      <xdr:nvSpPr>
        <xdr:cNvPr id="360" name="フローチャート: 判断 359"/>
        <xdr:cNvSpPr/>
      </xdr:nvSpPr>
      <xdr:spPr>
        <a:xfrm>
          <a:off x="6921500" y="956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85496</xdr:rowOff>
    </xdr:from>
    <xdr:ext cx="534377" cy="259045"/>
    <xdr:sp macro="" textlink="">
      <xdr:nvSpPr>
        <xdr:cNvPr id="361" name="テキスト ボックス 360"/>
        <xdr:cNvSpPr txBox="1"/>
      </xdr:nvSpPr>
      <xdr:spPr>
        <a:xfrm>
          <a:off x="6705111" y="93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171143</xdr:rowOff>
    </xdr:from>
    <xdr:to>
      <xdr:col>55</xdr:col>
      <xdr:colOff>50800</xdr:colOff>
      <xdr:row>57</xdr:row>
      <xdr:rowOff>101293</xdr:rowOff>
    </xdr:to>
    <xdr:sp macro="" textlink="">
      <xdr:nvSpPr>
        <xdr:cNvPr id="367" name="楕円 366"/>
        <xdr:cNvSpPr/>
      </xdr:nvSpPr>
      <xdr:spPr>
        <a:xfrm>
          <a:off x="10426700" y="97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22570</xdr:rowOff>
    </xdr:from>
    <xdr:ext cx="534377" cy="259045"/>
    <xdr:sp macro="" textlink="">
      <xdr:nvSpPr>
        <xdr:cNvPr id="368" name="農林水産業費該当値テキスト"/>
        <xdr:cNvSpPr txBox="1"/>
      </xdr:nvSpPr>
      <xdr:spPr>
        <a:xfrm>
          <a:off x="10528300" y="96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167386</xdr:rowOff>
    </xdr:from>
    <xdr:to>
      <xdr:col>50</xdr:col>
      <xdr:colOff>165100</xdr:colOff>
      <xdr:row>57</xdr:row>
      <xdr:rowOff>97536</xdr:rowOff>
    </xdr:to>
    <xdr:sp macro="" textlink="">
      <xdr:nvSpPr>
        <xdr:cNvPr id="369" name="楕円 368"/>
        <xdr:cNvSpPr/>
      </xdr:nvSpPr>
      <xdr:spPr>
        <a:xfrm>
          <a:off x="9588500" y="97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114063</xdr:rowOff>
    </xdr:from>
    <xdr:ext cx="534377" cy="259045"/>
    <xdr:sp macro="" textlink="">
      <xdr:nvSpPr>
        <xdr:cNvPr id="370" name="テキスト ボックス 369"/>
        <xdr:cNvSpPr txBox="1"/>
      </xdr:nvSpPr>
      <xdr:spPr>
        <a:xfrm>
          <a:off x="9372111" y="954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46929</xdr:rowOff>
    </xdr:from>
    <xdr:to>
      <xdr:col>46</xdr:col>
      <xdr:colOff>38100</xdr:colOff>
      <xdr:row>57</xdr:row>
      <xdr:rowOff>148529</xdr:rowOff>
    </xdr:to>
    <xdr:sp macro="" textlink="">
      <xdr:nvSpPr>
        <xdr:cNvPr id="371" name="楕円 370"/>
        <xdr:cNvSpPr/>
      </xdr:nvSpPr>
      <xdr:spPr>
        <a:xfrm>
          <a:off x="8699500" y="98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139656</xdr:rowOff>
    </xdr:from>
    <xdr:ext cx="534377" cy="259045"/>
    <xdr:sp macro="" textlink="">
      <xdr:nvSpPr>
        <xdr:cNvPr id="372" name="テキスト ボックス 371"/>
        <xdr:cNvSpPr txBox="1"/>
      </xdr:nvSpPr>
      <xdr:spPr>
        <a:xfrm>
          <a:off x="8483111" y="991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25121</xdr:rowOff>
    </xdr:from>
    <xdr:to>
      <xdr:col>41</xdr:col>
      <xdr:colOff>101600</xdr:colOff>
      <xdr:row>57</xdr:row>
      <xdr:rowOff>126721</xdr:rowOff>
    </xdr:to>
    <xdr:sp macro="" textlink="">
      <xdr:nvSpPr>
        <xdr:cNvPr id="373" name="楕円 372"/>
        <xdr:cNvSpPr/>
      </xdr:nvSpPr>
      <xdr:spPr>
        <a:xfrm>
          <a:off x="7810500" y="97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117848</xdr:rowOff>
    </xdr:from>
    <xdr:ext cx="534377" cy="259045"/>
    <xdr:sp macro="" textlink="">
      <xdr:nvSpPr>
        <xdr:cNvPr id="374" name="テキスト ボックス 373"/>
        <xdr:cNvSpPr txBox="1"/>
      </xdr:nvSpPr>
      <xdr:spPr>
        <a:xfrm>
          <a:off x="7594111" y="98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80030</xdr:rowOff>
    </xdr:from>
    <xdr:to>
      <xdr:col>36</xdr:col>
      <xdr:colOff>165100</xdr:colOff>
      <xdr:row>58</xdr:row>
      <xdr:rowOff>10180</xdr:rowOff>
    </xdr:to>
    <xdr:sp macro="" textlink="">
      <xdr:nvSpPr>
        <xdr:cNvPr id="375" name="楕円 374"/>
        <xdr:cNvSpPr/>
      </xdr:nvSpPr>
      <xdr:spPr>
        <a:xfrm>
          <a:off x="6921500" y="98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1307</xdr:rowOff>
    </xdr:from>
    <xdr:ext cx="534377" cy="259045"/>
    <xdr:sp macro="" textlink="">
      <xdr:nvSpPr>
        <xdr:cNvPr id="376" name="テキスト ボックス 375"/>
        <xdr:cNvSpPr txBox="1"/>
      </xdr:nvSpPr>
      <xdr:spPr>
        <a:xfrm>
          <a:off x="6705111" y="99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108121</xdr:rowOff>
    </xdr:from>
    <xdr:to>
      <xdr:col>55</xdr:col>
      <xdr:colOff>0</xdr:colOff>
      <xdr:row>76</xdr:row>
      <xdr:rowOff>154805</xdr:rowOff>
    </xdr:to>
    <xdr:cxnSp macro="">
      <xdr:nvCxnSpPr>
        <xdr:cNvPr id="407" name="直線コネクタ 406"/>
        <xdr:cNvCxnSpPr/>
      </xdr:nvCxnSpPr>
      <xdr:spPr>
        <a:xfrm flipV="1">
          <a:off x="9639300" y="12452521"/>
          <a:ext cx="838200" cy="7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136368</xdr:rowOff>
    </xdr:from>
    <xdr:to>
      <xdr:col>50</xdr:col>
      <xdr:colOff>114300</xdr:colOff>
      <xdr:row>76</xdr:row>
      <xdr:rowOff>154805</xdr:rowOff>
    </xdr:to>
    <xdr:cxnSp macro="">
      <xdr:nvCxnSpPr>
        <xdr:cNvPr id="410" name="直線コネクタ 409"/>
        <xdr:cNvCxnSpPr/>
      </xdr:nvCxnSpPr>
      <xdr:spPr>
        <a:xfrm>
          <a:off x="8750300" y="13166568"/>
          <a:ext cx="889000" cy="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136368</xdr:rowOff>
    </xdr:from>
    <xdr:to>
      <xdr:col>45</xdr:col>
      <xdr:colOff>177800</xdr:colOff>
      <xdr:row>77</xdr:row>
      <xdr:rowOff>162886</xdr:rowOff>
    </xdr:to>
    <xdr:cxnSp macro="">
      <xdr:nvCxnSpPr>
        <xdr:cNvPr id="413" name="直線コネクタ 412"/>
        <xdr:cNvCxnSpPr/>
      </xdr:nvCxnSpPr>
      <xdr:spPr>
        <a:xfrm flipV="1">
          <a:off x="7861300" y="13166568"/>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146262</xdr:rowOff>
    </xdr:from>
    <xdr:to>
      <xdr:col>46</xdr:col>
      <xdr:colOff>38100</xdr:colOff>
      <xdr:row>75</xdr:row>
      <xdr:rowOff>76412</xdr:rowOff>
    </xdr:to>
    <xdr:sp macro="" textlink="">
      <xdr:nvSpPr>
        <xdr:cNvPr id="414" name="フローチャート: 判断 413"/>
        <xdr:cNvSpPr/>
      </xdr:nvSpPr>
      <xdr:spPr>
        <a:xfrm>
          <a:off x="8699500" y="1283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92939</xdr:rowOff>
    </xdr:from>
    <xdr:ext cx="534377" cy="259045"/>
    <xdr:sp macro="" textlink="">
      <xdr:nvSpPr>
        <xdr:cNvPr id="415" name="テキスト ボックス 414"/>
        <xdr:cNvSpPr txBox="1"/>
      </xdr:nvSpPr>
      <xdr:spPr>
        <a:xfrm>
          <a:off x="8483111" y="126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148501</xdr:rowOff>
    </xdr:from>
    <xdr:to>
      <xdr:col>41</xdr:col>
      <xdr:colOff>50800</xdr:colOff>
      <xdr:row>77</xdr:row>
      <xdr:rowOff>162886</xdr:rowOff>
    </xdr:to>
    <xdr:cxnSp macro="">
      <xdr:nvCxnSpPr>
        <xdr:cNvPr id="416" name="直線コネクタ 415"/>
        <xdr:cNvCxnSpPr/>
      </xdr:nvCxnSpPr>
      <xdr:spPr>
        <a:xfrm>
          <a:off x="6972300" y="13350151"/>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5085</xdr:rowOff>
    </xdr:from>
    <xdr:to>
      <xdr:col>41</xdr:col>
      <xdr:colOff>101600</xdr:colOff>
      <xdr:row>77</xdr:row>
      <xdr:rowOff>106685</xdr:rowOff>
    </xdr:to>
    <xdr:sp macro="" textlink="">
      <xdr:nvSpPr>
        <xdr:cNvPr id="417" name="フローチャート: 判断 416"/>
        <xdr:cNvSpPr/>
      </xdr:nvSpPr>
      <xdr:spPr>
        <a:xfrm>
          <a:off x="7810500" y="1320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123212</xdr:rowOff>
    </xdr:from>
    <xdr:ext cx="534377" cy="259045"/>
    <xdr:sp macro="" textlink="">
      <xdr:nvSpPr>
        <xdr:cNvPr id="418" name="テキスト ボックス 417"/>
        <xdr:cNvSpPr txBox="1"/>
      </xdr:nvSpPr>
      <xdr:spPr>
        <a:xfrm>
          <a:off x="7594111" y="129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157578</xdr:rowOff>
    </xdr:from>
    <xdr:to>
      <xdr:col>36</xdr:col>
      <xdr:colOff>165100</xdr:colOff>
      <xdr:row>75</xdr:row>
      <xdr:rowOff>87728</xdr:rowOff>
    </xdr:to>
    <xdr:sp macro="" textlink="">
      <xdr:nvSpPr>
        <xdr:cNvPr id="419" name="フローチャート: 判断 418"/>
        <xdr:cNvSpPr/>
      </xdr:nvSpPr>
      <xdr:spPr>
        <a:xfrm>
          <a:off x="6921500" y="1284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104255</xdr:rowOff>
    </xdr:from>
    <xdr:ext cx="534377" cy="259045"/>
    <xdr:sp macro="" textlink="">
      <xdr:nvSpPr>
        <xdr:cNvPr id="420" name="テキスト ボックス 419"/>
        <xdr:cNvSpPr txBox="1"/>
      </xdr:nvSpPr>
      <xdr:spPr>
        <a:xfrm>
          <a:off x="6705111" y="126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57321</xdr:rowOff>
    </xdr:from>
    <xdr:to>
      <xdr:col>55</xdr:col>
      <xdr:colOff>50800</xdr:colOff>
      <xdr:row>72</xdr:row>
      <xdr:rowOff>158921</xdr:rowOff>
    </xdr:to>
    <xdr:sp macro="" textlink="">
      <xdr:nvSpPr>
        <xdr:cNvPr id="426" name="楕円 425"/>
        <xdr:cNvSpPr/>
      </xdr:nvSpPr>
      <xdr:spPr>
        <a:xfrm>
          <a:off x="10426700" y="124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80198</xdr:rowOff>
    </xdr:from>
    <xdr:ext cx="534377" cy="259045"/>
    <xdr:sp macro="" textlink="">
      <xdr:nvSpPr>
        <xdr:cNvPr id="427" name="商工費該当値テキスト"/>
        <xdr:cNvSpPr txBox="1"/>
      </xdr:nvSpPr>
      <xdr:spPr>
        <a:xfrm>
          <a:off x="10528300" y="122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104005</xdr:rowOff>
    </xdr:from>
    <xdr:to>
      <xdr:col>50</xdr:col>
      <xdr:colOff>165100</xdr:colOff>
      <xdr:row>77</xdr:row>
      <xdr:rowOff>34155</xdr:rowOff>
    </xdr:to>
    <xdr:sp macro="" textlink="">
      <xdr:nvSpPr>
        <xdr:cNvPr id="428" name="楕円 427"/>
        <xdr:cNvSpPr/>
      </xdr:nvSpPr>
      <xdr:spPr>
        <a:xfrm>
          <a:off x="9588500" y="13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50681</xdr:rowOff>
    </xdr:from>
    <xdr:ext cx="534377" cy="259045"/>
    <xdr:sp macro="" textlink="">
      <xdr:nvSpPr>
        <xdr:cNvPr id="429" name="テキスト ボックス 428"/>
        <xdr:cNvSpPr txBox="1"/>
      </xdr:nvSpPr>
      <xdr:spPr>
        <a:xfrm>
          <a:off x="9372111" y="1290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85568</xdr:rowOff>
    </xdr:from>
    <xdr:to>
      <xdr:col>46</xdr:col>
      <xdr:colOff>38100</xdr:colOff>
      <xdr:row>77</xdr:row>
      <xdr:rowOff>15718</xdr:rowOff>
    </xdr:to>
    <xdr:sp macro="" textlink="">
      <xdr:nvSpPr>
        <xdr:cNvPr id="430" name="楕円 429"/>
        <xdr:cNvSpPr/>
      </xdr:nvSpPr>
      <xdr:spPr>
        <a:xfrm>
          <a:off x="8699500" y="1311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6845</xdr:rowOff>
    </xdr:from>
    <xdr:ext cx="534377" cy="259045"/>
    <xdr:sp macro="" textlink="">
      <xdr:nvSpPr>
        <xdr:cNvPr id="431" name="テキスト ボックス 430"/>
        <xdr:cNvSpPr txBox="1"/>
      </xdr:nvSpPr>
      <xdr:spPr>
        <a:xfrm>
          <a:off x="8483111" y="132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112086</xdr:rowOff>
    </xdr:from>
    <xdr:to>
      <xdr:col>41</xdr:col>
      <xdr:colOff>101600</xdr:colOff>
      <xdr:row>78</xdr:row>
      <xdr:rowOff>42236</xdr:rowOff>
    </xdr:to>
    <xdr:sp macro="" textlink="">
      <xdr:nvSpPr>
        <xdr:cNvPr id="432" name="楕円 431"/>
        <xdr:cNvSpPr/>
      </xdr:nvSpPr>
      <xdr:spPr>
        <a:xfrm>
          <a:off x="7810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33363</xdr:rowOff>
    </xdr:from>
    <xdr:ext cx="534377" cy="259045"/>
    <xdr:sp macro="" textlink="">
      <xdr:nvSpPr>
        <xdr:cNvPr id="433" name="テキスト ボックス 432"/>
        <xdr:cNvSpPr txBox="1"/>
      </xdr:nvSpPr>
      <xdr:spPr>
        <a:xfrm>
          <a:off x="7594111" y="134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97701</xdr:rowOff>
    </xdr:from>
    <xdr:to>
      <xdr:col>36</xdr:col>
      <xdr:colOff>165100</xdr:colOff>
      <xdr:row>78</xdr:row>
      <xdr:rowOff>27851</xdr:rowOff>
    </xdr:to>
    <xdr:sp macro="" textlink="">
      <xdr:nvSpPr>
        <xdr:cNvPr id="434" name="楕円 433"/>
        <xdr:cNvSpPr/>
      </xdr:nvSpPr>
      <xdr:spPr>
        <a:xfrm>
          <a:off x="6921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18978</xdr:rowOff>
    </xdr:from>
    <xdr:ext cx="534377" cy="259045"/>
    <xdr:sp macro="" textlink="">
      <xdr:nvSpPr>
        <xdr:cNvPr id="435" name="テキスト ボックス 434"/>
        <xdr:cNvSpPr txBox="1"/>
      </xdr:nvSpPr>
      <xdr:spPr>
        <a:xfrm>
          <a:off x="6705111" y="133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124597</xdr:rowOff>
    </xdr:from>
    <xdr:to>
      <xdr:col>55</xdr:col>
      <xdr:colOff>0</xdr:colOff>
      <xdr:row>94</xdr:row>
      <xdr:rowOff>113697</xdr:rowOff>
    </xdr:to>
    <xdr:cxnSp macro="">
      <xdr:nvCxnSpPr>
        <xdr:cNvPr id="464" name="直線コネクタ 463"/>
        <xdr:cNvCxnSpPr/>
      </xdr:nvCxnSpPr>
      <xdr:spPr>
        <a:xfrm flipV="1">
          <a:off x="9639300" y="15383647"/>
          <a:ext cx="838200" cy="8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108877</xdr:rowOff>
    </xdr:from>
    <xdr:to>
      <xdr:col>50</xdr:col>
      <xdr:colOff>114300</xdr:colOff>
      <xdr:row>94</xdr:row>
      <xdr:rowOff>113697</xdr:rowOff>
    </xdr:to>
    <xdr:cxnSp macro="">
      <xdr:nvCxnSpPr>
        <xdr:cNvPr id="467" name="直線コネクタ 466"/>
        <xdr:cNvCxnSpPr/>
      </xdr:nvCxnSpPr>
      <xdr:spPr>
        <a:xfrm>
          <a:off x="8750300" y="16225177"/>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108877</xdr:rowOff>
    </xdr:from>
    <xdr:to>
      <xdr:col>45</xdr:col>
      <xdr:colOff>177800</xdr:colOff>
      <xdr:row>97</xdr:row>
      <xdr:rowOff>49343</xdr:rowOff>
    </xdr:to>
    <xdr:cxnSp macro="">
      <xdr:nvCxnSpPr>
        <xdr:cNvPr id="470" name="直線コネクタ 469"/>
        <xdr:cNvCxnSpPr/>
      </xdr:nvCxnSpPr>
      <xdr:spPr>
        <a:xfrm flipV="1">
          <a:off x="7861300" y="16225177"/>
          <a:ext cx="889000" cy="45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24512</xdr:rowOff>
    </xdr:from>
    <xdr:to>
      <xdr:col>46</xdr:col>
      <xdr:colOff>38100</xdr:colOff>
      <xdr:row>97</xdr:row>
      <xdr:rowOff>126112</xdr:rowOff>
    </xdr:to>
    <xdr:sp macro="" textlink="">
      <xdr:nvSpPr>
        <xdr:cNvPr id="471" name="フローチャート: 判断 470"/>
        <xdr:cNvSpPr/>
      </xdr:nvSpPr>
      <xdr:spPr>
        <a:xfrm>
          <a:off x="8699500" y="1665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117239</xdr:rowOff>
    </xdr:from>
    <xdr:ext cx="534377" cy="259045"/>
    <xdr:sp macro="" textlink="">
      <xdr:nvSpPr>
        <xdr:cNvPr id="472" name="テキスト ボックス 471"/>
        <xdr:cNvSpPr txBox="1"/>
      </xdr:nvSpPr>
      <xdr:spPr>
        <a:xfrm>
          <a:off x="8483111" y="1674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49343</xdr:rowOff>
    </xdr:from>
    <xdr:to>
      <xdr:col>41</xdr:col>
      <xdr:colOff>50800</xdr:colOff>
      <xdr:row>97</xdr:row>
      <xdr:rowOff>119160</xdr:rowOff>
    </xdr:to>
    <xdr:cxnSp macro="">
      <xdr:nvCxnSpPr>
        <xdr:cNvPr id="473" name="直線コネクタ 472"/>
        <xdr:cNvCxnSpPr/>
      </xdr:nvCxnSpPr>
      <xdr:spPr>
        <a:xfrm flipV="1">
          <a:off x="6972300" y="16679993"/>
          <a:ext cx="889000" cy="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111458</xdr:rowOff>
    </xdr:from>
    <xdr:to>
      <xdr:col>41</xdr:col>
      <xdr:colOff>101600</xdr:colOff>
      <xdr:row>98</xdr:row>
      <xdr:rowOff>41608</xdr:rowOff>
    </xdr:to>
    <xdr:sp macro="" textlink="">
      <xdr:nvSpPr>
        <xdr:cNvPr id="474" name="フローチャート: 判断 473"/>
        <xdr:cNvSpPr/>
      </xdr:nvSpPr>
      <xdr:spPr>
        <a:xfrm>
          <a:off x="7810500" y="1674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32735</xdr:rowOff>
    </xdr:from>
    <xdr:ext cx="534377" cy="259045"/>
    <xdr:sp macro="" textlink="">
      <xdr:nvSpPr>
        <xdr:cNvPr id="475" name="テキスト ボックス 474"/>
        <xdr:cNvSpPr txBox="1"/>
      </xdr:nvSpPr>
      <xdr:spPr>
        <a:xfrm>
          <a:off x="7594111" y="1683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119430</xdr:rowOff>
    </xdr:from>
    <xdr:to>
      <xdr:col>36</xdr:col>
      <xdr:colOff>165100</xdr:colOff>
      <xdr:row>98</xdr:row>
      <xdr:rowOff>49580</xdr:rowOff>
    </xdr:to>
    <xdr:sp macro="" textlink="">
      <xdr:nvSpPr>
        <xdr:cNvPr id="476" name="フローチャート: 判断 475"/>
        <xdr:cNvSpPr/>
      </xdr:nvSpPr>
      <xdr:spPr>
        <a:xfrm>
          <a:off x="6921500" y="1675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40707</xdr:rowOff>
    </xdr:from>
    <xdr:ext cx="534377" cy="259045"/>
    <xdr:sp macro="" textlink="">
      <xdr:nvSpPr>
        <xdr:cNvPr id="477" name="テキスト ボックス 476"/>
        <xdr:cNvSpPr txBox="1"/>
      </xdr:nvSpPr>
      <xdr:spPr>
        <a:xfrm>
          <a:off x="6705111" y="1684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73797</xdr:rowOff>
    </xdr:from>
    <xdr:to>
      <xdr:col>55</xdr:col>
      <xdr:colOff>50800</xdr:colOff>
      <xdr:row>90</xdr:row>
      <xdr:rowOff>3947</xdr:rowOff>
    </xdr:to>
    <xdr:sp macro="" textlink="">
      <xdr:nvSpPr>
        <xdr:cNvPr id="483" name="楕円 482"/>
        <xdr:cNvSpPr/>
      </xdr:nvSpPr>
      <xdr:spPr>
        <a:xfrm>
          <a:off x="10426700" y="153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26824</xdr:rowOff>
    </xdr:from>
    <xdr:ext cx="599010" cy="259045"/>
    <xdr:sp macro="" textlink="">
      <xdr:nvSpPr>
        <xdr:cNvPr id="484" name="土木費該当値テキスト"/>
        <xdr:cNvSpPr txBox="1"/>
      </xdr:nvSpPr>
      <xdr:spPr>
        <a:xfrm>
          <a:off x="10528300" y="1528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62897</xdr:rowOff>
    </xdr:from>
    <xdr:to>
      <xdr:col>50</xdr:col>
      <xdr:colOff>165100</xdr:colOff>
      <xdr:row>94</xdr:row>
      <xdr:rowOff>164497</xdr:rowOff>
    </xdr:to>
    <xdr:sp macro="" textlink="">
      <xdr:nvSpPr>
        <xdr:cNvPr id="485" name="楕円 484"/>
        <xdr:cNvSpPr/>
      </xdr:nvSpPr>
      <xdr:spPr>
        <a:xfrm>
          <a:off x="9588500" y="161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9574</xdr:rowOff>
    </xdr:from>
    <xdr:ext cx="599010" cy="259045"/>
    <xdr:sp macro="" textlink="">
      <xdr:nvSpPr>
        <xdr:cNvPr id="486" name="テキスト ボックス 485"/>
        <xdr:cNvSpPr txBox="1"/>
      </xdr:nvSpPr>
      <xdr:spPr>
        <a:xfrm>
          <a:off x="9339795" y="1595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58077</xdr:rowOff>
    </xdr:from>
    <xdr:to>
      <xdr:col>46</xdr:col>
      <xdr:colOff>38100</xdr:colOff>
      <xdr:row>94</xdr:row>
      <xdr:rowOff>159677</xdr:rowOff>
    </xdr:to>
    <xdr:sp macro="" textlink="">
      <xdr:nvSpPr>
        <xdr:cNvPr id="487" name="楕円 486"/>
        <xdr:cNvSpPr/>
      </xdr:nvSpPr>
      <xdr:spPr>
        <a:xfrm>
          <a:off x="8699500" y="161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4754</xdr:rowOff>
    </xdr:from>
    <xdr:ext cx="599010" cy="259045"/>
    <xdr:sp macro="" textlink="">
      <xdr:nvSpPr>
        <xdr:cNvPr id="488" name="テキスト ボックス 487"/>
        <xdr:cNvSpPr txBox="1"/>
      </xdr:nvSpPr>
      <xdr:spPr>
        <a:xfrm>
          <a:off x="8450795" y="1594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169993</xdr:rowOff>
    </xdr:from>
    <xdr:to>
      <xdr:col>41</xdr:col>
      <xdr:colOff>101600</xdr:colOff>
      <xdr:row>97</xdr:row>
      <xdr:rowOff>100143</xdr:rowOff>
    </xdr:to>
    <xdr:sp macro="" textlink="">
      <xdr:nvSpPr>
        <xdr:cNvPr id="489" name="楕円 488"/>
        <xdr:cNvSpPr/>
      </xdr:nvSpPr>
      <xdr:spPr>
        <a:xfrm>
          <a:off x="7810500" y="166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116670</xdr:rowOff>
    </xdr:from>
    <xdr:ext cx="534377" cy="259045"/>
    <xdr:sp macro="" textlink="">
      <xdr:nvSpPr>
        <xdr:cNvPr id="490" name="テキスト ボックス 489"/>
        <xdr:cNvSpPr txBox="1"/>
      </xdr:nvSpPr>
      <xdr:spPr>
        <a:xfrm>
          <a:off x="7594111" y="164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68360</xdr:rowOff>
    </xdr:from>
    <xdr:to>
      <xdr:col>36</xdr:col>
      <xdr:colOff>165100</xdr:colOff>
      <xdr:row>97</xdr:row>
      <xdr:rowOff>169960</xdr:rowOff>
    </xdr:to>
    <xdr:sp macro="" textlink="">
      <xdr:nvSpPr>
        <xdr:cNvPr id="491" name="楕円 490"/>
        <xdr:cNvSpPr/>
      </xdr:nvSpPr>
      <xdr:spPr>
        <a:xfrm>
          <a:off x="6921500" y="166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15037</xdr:rowOff>
    </xdr:from>
    <xdr:ext cx="534377" cy="259045"/>
    <xdr:sp macro="" textlink="">
      <xdr:nvSpPr>
        <xdr:cNvPr id="492" name="テキスト ボックス 491"/>
        <xdr:cNvSpPr txBox="1"/>
      </xdr:nvSpPr>
      <xdr:spPr>
        <a:xfrm>
          <a:off x="6705111" y="1647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154749</xdr:rowOff>
    </xdr:from>
    <xdr:to>
      <xdr:col>85</xdr:col>
      <xdr:colOff>127000</xdr:colOff>
      <xdr:row>39</xdr:row>
      <xdr:rowOff>26867</xdr:rowOff>
    </xdr:to>
    <xdr:cxnSp macro="">
      <xdr:nvCxnSpPr>
        <xdr:cNvPr id="522" name="直線コネクタ 521"/>
        <xdr:cNvCxnSpPr/>
      </xdr:nvCxnSpPr>
      <xdr:spPr>
        <a:xfrm flipV="1">
          <a:off x="15481300" y="6669849"/>
          <a:ext cx="838200" cy="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26867</xdr:rowOff>
    </xdr:from>
    <xdr:to>
      <xdr:col>81</xdr:col>
      <xdr:colOff>50800</xdr:colOff>
      <xdr:row>39</xdr:row>
      <xdr:rowOff>49137</xdr:rowOff>
    </xdr:to>
    <xdr:cxnSp macro="">
      <xdr:nvCxnSpPr>
        <xdr:cNvPr id="525" name="直線コネクタ 524"/>
        <xdr:cNvCxnSpPr/>
      </xdr:nvCxnSpPr>
      <xdr:spPr>
        <a:xfrm flipV="1">
          <a:off x="14592300" y="6713417"/>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49137</xdr:rowOff>
    </xdr:from>
    <xdr:to>
      <xdr:col>76</xdr:col>
      <xdr:colOff>114300</xdr:colOff>
      <xdr:row>39</xdr:row>
      <xdr:rowOff>57118</xdr:rowOff>
    </xdr:to>
    <xdr:cxnSp macro="">
      <xdr:nvCxnSpPr>
        <xdr:cNvPr id="528" name="直線コネクタ 527"/>
        <xdr:cNvCxnSpPr/>
      </xdr:nvCxnSpPr>
      <xdr:spPr>
        <a:xfrm flipV="1">
          <a:off x="13703300" y="6735687"/>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140335</xdr:rowOff>
    </xdr:from>
    <xdr:to>
      <xdr:col>76</xdr:col>
      <xdr:colOff>165100</xdr:colOff>
      <xdr:row>37</xdr:row>
      <xdr:rowOff>70485</xdr:rowOff>
    </xdr:to>
    <xdr:sp macro="" textlink="">
      <xdr:nvSpPr>
        <xdr:cNvPr id="529" name="フローチャート: 判断 528"/>
        <xdr:cNvSpPr/>
      </xdr:nvSpPr>
      <xdr:spPr>
        <a:xfrm>
          <a:off x="14541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87012</xdr:rowOff>
    </xdr:from>
    <xdr:ext cx="534377" cy="259045"/>
    <xdr:sp macro="" textlink="">
      <xdr:nvSpPr>
        <xdr:cNvPr id="530" name="テキスト ボックス 529"/>
        <xdr:cNvSpPr txBox="1"/>
      </xdr:nvSpPr>
      <xdr:spPr>
        <a:xfrm>
          <a:off x="14325111" y="60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57118</xdr:rowOff>
    </xdr:from>
    <xdr:to>
      <xdr:col>71</xdr:col>
      <xdr:colOff>177800</xdr:colOff>
      <xdr:row>39</xdr:row>
      <xdr:rowOff>61309</xdr:rowOff>
    </xdr:to>
    <xdr:cxnSp macro="">
      <xdr:nvCxnSpPr>
        <xdr:cNvPr id="531" name="直線コネクタ 530"/>
        <xdr:cNvCxnSpPr/>
      </xdr:nvCxnSpPr>
      <xdr:spPr>
        <a:xfrm flipV="1">
          <a:off x="12814300" y="674366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132582</xdr:rowOff>
    </xdr:from>
    <xdr:to>
      <xdr:col>72</xdr:col>
      <xdr:colOff>38100</xdr:colOff>
      <xdr:row>38</xdr:row>
      <xdr:rowOff>62732</xdr:rowOff>
    </xdr:to>
    <xdr:sp macro="" textlink="">
      <xdr:nvSpPr>
        <xdr:cNvPr id="532" name="フローチャート: 判断 531"/>
        <xdr:cNvSpPr/>
      </xdr:nvSpPr>
      <xdr:spPr>
        <a:xfrm>
          <a:off x="13652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79259</xdr:rowOff>
    </xdr:from>
    <xdr:ext cx="534377" cy="259045"/>
    <xdr:sp macro="" textlink="">
      <xdr:nvSpPr>
        <xdr:cNvPr id="533" name="テキスト ボックス 532"/>
        <xdr:cNvSpPr txBox="1"/>
      </xdr:nvSpPr>
      <xdr:spPr>
        <a:xfrm>
          <a:off x="13436111" y="62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125400</xdr:rowOff>
    </xdr:from>
    <xdr:to>
      <xdr:col>67</xdr:col>
      <xdr:colOff>101600</xdr:colOff>
      <xdr:row>38</xdr:row>
      <xdr:rowOff>55550</xdr:rowOff>
    </xdr:to>
    <xdr:sp macro="" textlink="">
      <xdr:nvSpPr>
        <xdr:cNvPr id="534" name="フローチャート: 判断 533"/>
        <xdr:cNvSpPr/>
      </xdr:nvSpPr>
      <xdr:spPr>
        <a:xfrm>
          <a:off x="12763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72077</xdr:rowOff>
    </xdr:from>
    <xdr:ext cx="534377" cy="259045"/>
    <xdr:sp macro="" textlink="">
      <xdr:nvSpPr>
        <xdr:cNvPr id="535" name="テキスト ボックス 534"/>
        <xdr:cNvSpPr txBox="1"/>
      </xdr:nvSpPr>
      <xdr:spPr>
        <a:xfrm>
          <a:off x="12547111" y="62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103949</xdr:rowOff>
    </xdr:from>
    <xdr:to>
      <xdr:col>85</xdr:col>
      <xdr:colOff>177800</xdr:colOff>
      <xdr:row>39</xdr:row>
      <xdr:rowOff>34099</xdr:rowOff>
    </xdr:to>
    <xdr:sp macro="" textlink="">
      <xdr:nvSpPr>
        <xdr:cNvPr id="541" name="楕円 540"/>
        <xdr:cNvSpPr/>
      </xdr:nvSpPr>
      <xdr:spPr>
        <a:xfrm>
          <a:off x="16268700" y="66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18876</xdr:rowOff>
    </xdr:from>
    <xdr:ext cx="534377" cy="259045"/>
    <xdr:sp macro="" textlink="">
      <xdr:nvSpPr>
        <xdr:cNvPr id="542" name="消防費該当値テキスト"/>
        <xdr:cNvSpPr txBox="1"/>
      </xdr:nvSpPr>
      <xdr:spPr>
        <a:xfrm>
          <a:off x="16370300" y="65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147517</xdr:rowOff>
    </xdr:from>
    <xdr:to>
      <xdr:col>81</xdr:col>
      <xdr:colOff>101600</xdr:colOff>
      <xdr:row>39</xdr:row>
      <xdr:rowOff>77667</xdr:rowOff>
    </xdr:to>
    <xdr:sp macro="" textlink="">
      <xdr:nvSpPr>
        <xdr:cNvPr id="543" name="楕円 542"/>
        <xdr:cNvSpPr/>
      </xdr:nvSpPr>
      <xdr:spPr>
        <a:xfrm>
          <a:off x="15430500" y="66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68794</xdr:rowOff>
    </xdr:from>
    <xdr:ext cx="534377" cy="259045"/>
    <xdr:sp macro="" textlink="">
      <xdr:nvSpPr>
        <xdr:cNvPr id="544" name="テキスト ボックス 543"/>
        <xdr:cNvSpPr txBox="1"/>
      </xdr:nvSpPr>
      <xdr:spPr>
        <a:xfrm>
          <a:off x="15214111" y="67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169787</xdr:rowOff>
    </xdr:from>
    <xdr:to>
      <xdr:col>76</xdr:col>
      <xdr:colOff>165100</xdr:colOff>
      <xdr:row>39</xdr:row>
      <xdr:rowOff>99937</xdr:rowOff>
    </xdr:to>
    <xdr:sp macro="" textlink="">
      <xdr:nvSpPr>
        <xdr:cNvPr id="545" name="楕円 544"/>
        <xdr:cNvSpPr/>
      </xdr:nvSpPr>
      <xdr:spPr>
        <a:xfrm>
          <a:off x="14541500" y="66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91064</xdr:rowOff>
    </xdr:from>
    <xdr:ext cx="534377" cy="259045"/>
    <xdr:sp macro="" textlink="">
      <xdr:nvSpPr>
        <xdr:cNvPr id="546" name="テキスト ボックス 545"/>
        <xdr:cNvSpPr txBox="1"/>
      </xdr:nvSpPr>
      <xdr:spPr>
        <a:xfrm>
          <a:off x="14325111" y="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6318</xdr:rowOff>
    </xdr:from>
    <xdr:to>
      <xdr:col>72</xdr:col>
      <xdr:colOff>38100</xdr:colOff>
      <xdr:row>39</xdr:row>
      <xdr:rowOff>107918</xdr:rowOff>
    </xdr:to>
    <xdr:sp macro="" textlink="">
      <xdr:nvSpPr>
        <xdr:cNvPr id="547" name="楕円 546"/>
        <xdr:cNvSpPr/>
      </xdr:nvSpPr>
      <xdr:spPr>
        <a:xfrm>
          <a:off x="13652500" y="6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99045</xdr:rowOff>
    </xdr:from>
    <xdr:ext cx="534377" cy="259045"/>
    <xdr:sp macro="" textlink="">
      <xdr:nvSpPr>
        <xdr:cNvPr id="548" name="テキスト ボックス 547"/>
        <xdr:cNvSpPr txBox="1"/>
      </xdr:nvSpPr>
      <xdr:spPr>
        <a:xfrm>
          <a:off x="13436111" y="67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10509</xdr:rowOff>
    </xdr:from>
    <xdr:to>
      <xdr:col>67</xdr:col>
      <xdr:colOff>101600</xdr:colOff>
      <xdr:row>39</xdr:row>
      <xdr:rowOff>112109</xdr:rowOff>
    </xdr:to>
    <xdr:sp macro="" textlink="">
      <xdr:nvSpPr>
        <xdr:cNvPr id="549" name="楕円 548"/>
        <xdr:cNvSpPr/>
      </xdr:nvSpPr>
      <xdr:spPr>
        <a:xfrm>
          <a:off x="12763500" y="66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103236</xdr:rowOff>
    </xdr:from>
    <xdr:ext cx="534377" cy="259045"/>
    <xdr:sp macro="" textlink="">
      <xdr:nvSpPr>
        <xdr:cNvPr id="550" name="テキスト ボックス 549"/>
        <xdr:cNvSpPr txBox="1"/>
      </xdr:nvSpPr>
      <xdr:spPr>
        <a:xfrm>
          <a:off x="12547111" y="678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114791</xdr:rowOff>
    </xdr:from>
    <xdr:to>
      <xdr:col>85</xdr:col>
      <xdr:colOff>127000</xdr:colOff>
      <xdr:row>57</xdr:row>
      <xdr:rowOff>10619</xdr:rowOff>
    </xdr:to>
    <xdr:cxnSp macro="">
      <xdr:nvCxnSpPr>
        <xdr:cNvPr id="577" name="直線コネクタ 576"/>
        <xdr:cNvCxnSpPr/>
      </xdr:nvCxnSpPr>
      <xdr:spPr>
        <a:xfrm flipV="1">
          <a:off x="15481300" y="9715991"/>
          <a:ext cx="838200" cy="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73033</xdr:rowOff>
    </xdr:from>
    <xdr:ext cx="534377" cy="259045"/>
    <xdr:sp macro="" textlink="">
      <xdr:nvSpPr>
        <xdr:cNvPr id="578" name="教育費平均値テキスト"/>
        <xdr:cNvSpPr txBox="1"/>
      </xdr:nvSpPr>
      <xdr:spPr>
        <a:xfrm>
          <a:off x="16370300" y="9674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94606</xdr:rowOff>
    </xdr:from>
    <xdr:to>
      <xdr:col>85</xdr:col>
      <xdr:colOff>177800</xdr:colOff>
      <xdr:row>57</xdr:row>
      <xdr:rowOff>24756</xdr:rowOff>
    </xdr:to>
    <xdr:sp macro="" textlink="">
      <xdr:nvSpPr>
        <xdr:cNvPr id="579" name="フローチャート: 判断 578"/>
        <xdr:cNvSpPr/>
      </xdr:nvSpPr>
      <xdr:spPr>
        <a:xfrm>
          <a:off x="16268700" y="969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106238</xdr:rowOff>
    </xdr:from>
    <xdr:to>
      <xdr:col>81</xdr:col>
      <xdr:colOff>50800</xdr:colOff>
      <xdr:row>57</xdr:row>
      <xdr:rowOff>10619</xdr:rowOff>
    </xdr:to>
    <xdr:cxnSp macro="">
      <xdr:nvCxnSpPr>
        <xdr:cNvPr id="580" name="直線コネクタ 579"/>
        <xdr:cNvCxnSpPr/>
      </xdr:nvCxnSpPr>
      <xdr:spPr>
        <a:xfrm>
          <a:off x="14592300" y="9707438"/>
          <a:ext cx="889000" cy="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106238</xdr:rowOff>
    </xdr:from>
    <xdr:to>
      <xdr:col>76</xdr:col>
      <xdr:colOff>114300</xdr:colOff>
      <xdr:row>57</xdr:row>
      <xdr:rowOff>47707</xdr:rowOff>
    </xdr:to>
    <xdr:cxnSp macro="">
      <xdr:nvCxnSpPr>
        <xdr:cNvPr id="583" name="直線コネクタ 582"/>
        <xdr:cNvCxnSpPr/>
      </xdr:nvCxnSpPr>
      <xdr:spPr>
        <a:xfrm flipV="1">
          <a:off x="13703300" y="9707438"/>
          <a:ext cx="889000" cy="11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71751</xdr:rowOff>
    </xdr:from>
    <xdr:to>
      <xdr:col>76</xdr:col>
      <xdr:colOff>165100</xdr:colOff>
      <xdr:row>57</xdr:row>
      <xdr:rowOff>1901</xdr:rowOff>
    </xdr:to>
    <xdr:sp macro="" textlink="">
      <xdr:nvSpPr>
        <xdr:cNvPr id="584" name="フローチャート: 判断 583"/>
        <xdr:cNvSpPr/>
      </xdr:nvSpPr>
      <xdr:spPr>
        <a:xfrm>
          <a:off x="14541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164478</xdr:rowOff>
    </xdr:from>
    <xdr:ext cx="534377" cy="259045"/>
    <xdr:sp macro="" textlink="">
      <xdr:nvSpPr>
        <xdr:cNvPr id="585" name="テキスト ボックス 584"/>
        <xdr:cNvSpPr txBox="1"/>
      </xdr:nvSpPr>
      <xdr:spPr>
        <a:xfrm>
          <a:off x="14325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47707</xdr:rowOff>
    </xdr:from>
    <xdr:to>
      <xdr:col>71</xdr:col>
      <xdr:colOff>177800</xdr:colOff>
      <xdr:row>57</xdr:row>
      <xdr:rowOff>59269</xdr:rowOff>
    </xdr:to>
    <xdr:cxnSp macro="">
      <xdr:nvCxnSpPr>
        <xdr:cNvPr id="586" name="直線コネクタ 585"/>
        <xdr:cNvCxnSpPr/>
      </xdr:nvCxnSpPr>
      <xdr:spPr>
        <a:xfrm flipV="1">
          <a:off x="12814300" y="9820357"/>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94039</xdr:rowOff>
    </xdr:from>
    <xdr:to>
      <xdr:col>72</xdr:col>
      <xdr:colOff>38100</xdr:colOff>
      <xdr:row>57</xdr:row>
      <xdr:rowOff>24189</xdr:rowOff>
    </xdr:to>
    <xdr:sp macro="" textlink="">
      <xdr:nvSpPr>
        <xdr:cNvPr id="587" name="フローチャート: 判断 586"/>
        <xdr:cNvSpPr/>
      </xdr:nvSpPr>
      <xdr:spPr>
        <a:xfrm>
          <a:off x="13652500" y="96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40716</xdr:rowOff>
    </xdr:from>
    <xdr:ext cx="534377" cy="259045"/>
    <xdr:sp macro="" textlink="">
      <xdr:nvSpPr>
        <xdr:cNvPr id="588" name="テキスト ボックス 587"/>
        <xdr:cNvSpPr txBox="1"/>
      </xdr:nvSpPr>
      <xdr:spPr>
        <a:xfrm>
          <a:off x="13436111" y="94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119400</xdr:rowOff>
    </xdr:from>
    <xdr:to>
      <xdr:col>67</xdr:col>
      <xdr:colOff>101600</xdr:colOff>
      <xdr:row>57</xdr:row>
      <xdr:rowOff>49550</xdr:rowOff>
    </xdr:to>
    <xdr:sp macro="" textlink="">
      <xdr:nvSpPr>
        <xdr:cNvPr id="589" name="フローチャート: 判断 588"/>
        <xdr:cNvSpPr/>
      </xdr:nvSpPr>
      <xdr:spPr>
        <a:xfrm>
          <a:off x="12763500" y="97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66077</xdr:rowOff>
    </xdr:from>
    <xdr:ext cx="534377" cy="259045"/>
    <xdr:sp macro="" textlink="">
      <xdr:nvSpPr>
        <xdr:cNvPr id="590" name="テキスト ボックス 589"/>
        <xdr:cNvSpPr txBox="1"/>
      </xdr:nvSpPr>
      <xdr:spPr>
        <a:xfrm>
          <a:off x="12547111" y="94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63991</xdr:rowOff>
    </xdr:from>
    <xdr:to>
      <xdr:col>85</xdr:col>
      <xdr:colOff>177800</xdr:colOff>
      <xdr:row>56</xdr:row>
      <xdr:rowOff>165591</xdr:rowOff>
    </xdr:to>
    <xdr:sp macro="" textlink="">
      <xdr:nvSpPr>
        <xdr:cNvPr id="596" name="楕円 595"/>
        <xdr:cNvSpPr/>
      </xdr:nvSpPr>
      <xdr:spPr>
        <a:xfrm>
          <a:off x="16268700" y="96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86868</xdr:rowOff>
    </xdr:from>
    <xdr:ext cx="534377" cy="259045"/>
    <xdr:sp macro="" textlink="">
      <xdr:nvSpPr>
        <xdr:cNvPr id="597" name="教育費該当値テキスト"/>
        <xdr:cNvSpPr txBox="1"/>
      </xdr:nvSpPr>
      <xdr:spPr>
        <a:xfrm>
          <a:off x="16370300" y="95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131269</xdr:rowOff>
    </xdr:from>
    <xdr:to>
      <xdr:col>81</xdr:col>
      <xdr:colOff>101600</xdr:colOff>
      <xdr:row>57</xdr:row>
      <xdr:rowOff>61419</xdr:rowOff>
    </xdr:to>
    <xdr:sp macro="" textlink="">
      <xdr:nvSpPr>
        <xdr:cNvPr id="598" name="楕円 597"/>
        <xdr:cNvSpPr/>
      </xdr:nvSpPr>
      <xdr:spPr>
        <a:xfrm>
          <a:off x="15430500" y="97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52546</xdr:rowOff>
    </xdr:from>
    <xdr:ext cx="534377" cy="259045"/>
    <xdr:sp macro="" textlink="">
      <xdr:nvSpPr>
        <xdr:cNvPr id="599" name="テキスト ボックス 598"/>
        <xdr:cNvSpPr txBox="1"/>
      </xdr:nvSpPr>
      <xdr:spPr>
        <a:xfrm>
          <a:off x="15214111" y="98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55438</xdr:rowOff>
    </xdr:from>
    <xdr:to>
      <xdr:col>76</xdr:col>
      <xdr:colOff>165100</xdr:colOff>
      <xdr:row>56</xdr:row>
      <xdr:rowOff>157038</xdr:rowOff>
    </xdr:to>
    <xdr:sp macro="" textlink="">
      <xdr:nvSpPr>
        <xdr:cNvPr id="600" name="楕円 599"/>
        <xdr:cNvSpPr/>
      </xdr:nvSpPr>
      <xdr:spPr>
        <a:xfrm>
          <a:off x="14541500" y="96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2115</xdr:rowOff>
    </xdr:from>
    <xdr:ext cx="534377" cy="259045"/>
    <xdr:sp macro="" textlink="">
      <xdr:nvSpPr>
        <xdr:cNvPr id="601" name="テキスト ボックス 600"/>
        <xdr:cNvSpPr txBox="1"/>
      </xdr:nvSpPr>
      <xdr:spPr>
        <a:xfrm>
          <a:off x="14325111" y="94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168357</xdr:rowOff>
    </xdr:from>
    <xdr:to>
      <xdr:col>72</xdr:col>
      <xdr:colOff>38100</xdr:colOff>
      <xdr:row>57</xdr:row>
      <xdr:rowOff>98507</xdr:rowOff>
    </xdr:to>
    <xdr:sp macro="" textlink="">
      <xdr:nvSpPr>
        <xdr:cNvPr id="602" name="楕円 601"/>
        <xdr:cNvSpPr/>
      </xdr:nvSpPr>
      <xdr:spPr>
        <a:xfrm>
          <a:off x="13652500" y="97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89634</xdr:rowOff>
    </xdr:from>
    <xdr:ext cx="534377" cy="259045"/>
    <xdr:sp macro="" textlink="">
      <xdr:nvSpPr>
        <xdr:cNvPr id="603" name="テキスト ボックス 602"/>
        <xdr:cNvSpPr txBox="1"/>
      </xdr:nvSpPr>
      <xdr:spPr>
        <a:xfrm>
          <a:off x="13436111" y="98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8469</xdr:rowOff>
    </xdr:from>
    <xdr:to>
      <xdr:col>67</xdr:col>
      <xdr:colOff>101600</xdr:colOff>
      <xdr:row>57</xdr:row>
      <xdr:rowOff>110069</xdr:rowOff>
    </xdr:to>
    <xdr:sp macro="" textlink="">
      <xdr:nvSpPr>
        <xdr:cNvPr id="604" name="楕円 603"/>
        <xdr:cNvSpPr/>
      </xdr:nvSpPr>
      <xdr:spPr>
        <a:xfrm>
          <a:off x="12763500" y="97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101196</xdr:rowOff>
    </xdr:from>
    <xdr:ext cx="534377" cy="259045"/>
    <xdr:sp macro="" textlink="">
      <xdr:nvSpPr>
        <xdr:cNvPr id="605" name="テキスト ボックス 604"/>
        <xdr:cNvSpPr txBox="1"/>
      </xdr:nvSpPr>
      <xdr:spPr>
        <a:xfrm>
          <a:off x="12547111" y="987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98408</xdr:rowOff>
    </xdr:from>
    <xdr:to>
      <xdr:col>81</xdr:col>
      <xdr:colOff>50800</xdr:colOff>
      <xdr:row>79</xdr:row>
      <xdr:rowOff>98879</xdr:rowOff>
    </xdr:to>
    <xdr:cxnSp macro="">
      <xdr:nvCxnSpPr>
        <xdr:cNvPr id="639" name="直線コネクタ 638"/>
        <xdr:cNvCxnSpPr/>
      </xdr:nvCxnSpPr>
      <xdr:spPr>
        <a:xfrm>
          <a:off x="14592300" y="1364295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98408</xdr:rowOff>
    </xdr:from>
    <xdr:to>
      <xdr:col>76</xdr:col>
      <xdr:colOff>114300</xdr:colOff>
      <xdr:row>79</xdr:row>
      <xdr:rowOff>98879</xdr:rowOff>
    </xdr:to>
    <xdr:cxnSp macro="">
      <xdr:nvCxnSpPr>
        <xdr:cNvPr id="642" name="直線コネクタ 641"/>
        <xdr:cNvCxnSpPr/>
      </xdr:nvCxnSpPr>
      <xdr:spPr>
        <a:xfrm flipV="1">
          <a:off x="13703300" y="1364295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2694</xdr:rowOff>
    </xdr:from>
    <xdr:to>
      <xdr:col>76</xdr:col>
      <xdr:colOff>165100</xdr:colOff>
      <xdr:row>79</xdr:row>
      <xdr:rowOff>104294</xdr:rowOff>
    </xdr:to>
    <xdr:sp macro="" textlink="">
      <xdr:nvSpPr>
        <xdr:cNvPr id="643" name="フローチャート: 判断 642"/>
        <xdr:cNvSpPr/>
      </xdr:nvSpPr>
      <xdr:spPr>
        <a:xfrm>
          <a:off x="14541500" y="135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120821</xdr:rowOff>
    </xdr:from>
    <xdr:ext cx="534377" cy="259045"/>
    <xdr:sp macro="" textlink="">
      <xdr:nvSpPr>
        <xdr:cNvPr id="644" name="テキスト ボックス 643"/>
        <xdr:cNvSpPr txBox="1"/>
      </xdr:nvSpPr>
      <xdr:spPr>
        <a:xfrm>
          <a:off x="14325111" y="133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5421</xdr:rowOff>
    </xdr:from>
    <xdr:to>
      <xdr:col>72</xdr:col>
      <xdr:colOff>38100</xdr:colOff>
      <xdr:row>79</xdr:row>
      <xdr:rowOff>107021</xdr:rowOff>
    </xdr:to>
    <xdr:sp macro="" textlink="">
      <xdr:nvSpPr>
        <xdr:cNvPr id="646" name="フローチャート: 判断 645"/>
        <xdr:cNvSpPr/>
      </xdr:nvSpPr>
      <xdr:spPr>
        <a:xfrm>
          <a:off x="13652500" y="1354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123548</xdr:rowOff>
    </xdr:from>
    <xdr:ext cx="534377" cy="259045"/>
    <xdr:sp macro="" textlink="">
      <xdr:nvSpPr>
        <xdr:cNvPr id="647" name="テキスト ボックス 646"/>
        <xdr:cNvSpPr txBox="1"/>
      </xdr:nvSpPr>
      <xdr:spPr>
        <a:xfrm>
          <a:off x="13436111" y="133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3857</xdr:rowOff>
    </xdr:from>
    <xdr:to>
      <xdr:col>67</xdr:col>
      <xdr:colOff>101600</xdr:colOff>
      <xdr:row>79</xdr:row>
      <xdr:rowOff>105457</xdr:rowOff>
    </xdr:to>
    <xdr:sp macro="" textlink="">
      <xdr:nvSpPr>
        <xdr:cNvPr id="648" name="フローチャート: 判断 647"/>
        <xdr:cNvSpPr/>
      </xdr:nvSpPr>
      <xdr:spPr>
        <a:xfrm>
          <a:off x="12763500" y="1354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121984</xdr:rowOff>
    </xdr:from>
    <xdr:ext cx="534377" cy="259045"/>
    <xdr:sp macro="" textlink="">
      <xdr:nvSpPr>
        <xdr:cNvPr id="649" name="テキスト ボックス 648"/>
        <xdr:cNvSpPr txBox="1"/>
      </xdr:nvSpPr>
      <xdr:spPr>
        <a:xfrm>
          <a:off x="12547111" y="133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47608</xdr:rowOff>
    </xdr:from>
    <xdr:to>
      <xdr:col>76</xdr:col>
      <xdr:colOff>165100</xdr:colOff>
      <xdr:row>79</xdr:row>
      <xdr:rowOff>149208</xdr:rowOff>
    </xdr:to>
    <xdr:sp macro="" textlink="">
      <xdr:nvSpPr>
        <xdr:cNvPr id="659" name="楕円 658"/>
        <xdr:cNvSpPr/>
      </xdr:nvSpPr>
      <xdr:spPr>
        <a:xfrm>
          <a:off x="14541500" y="135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140335</xdr:rowOff>
    </xdr:from>
    <xdr:ext cx="378565" cy="259045"/>
    <xdr:sp macro="" textlink="">
      <xdr:nvSpPr>
        <xdr:cNvPr id="660" name="テキスト ボックス 659"/>
        <xdr:cNvSpPr txBox="1"/>
      </xdr:nvSpPr>
      <xdr:spPr>
        <a:xfrm>
          <a:off x="14403017" y="13684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56748</xdr:rowOff>
    </xdr:from>
    <xdr:to>
      <xdr:col>85</xdr:col>
      <xdr:colOff>127000</xdr:colOff>
      <xdr:row>98</xdr:row>
      <xdr:rowOff>75113</xdr:rowOff>
    </xdr:to>
    <xdr:cxnSp macro="">
      <xdr:nvCxnSpPr>
        <xdr:cNvPr id="693" name="直線コネクタ 692"/>
        <xdr:cNvCxnSpPr/>
      </xdr:nvCxnSpPr>
      <xdr:spPr>
        <a:xfrm>
          <a:off x="15481300" y="16858848"/>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32814</xdr:rowOff>
    </xdr:from>
    <xdr:to>
      <xdr:col>81</xdr:col>
      <xdr:colOff>50800</xdr:colOff>
      <xdr:row>98</xdr:row>
      <xdr:rowOff>56748</xdr:rowOff>
    </xdr:to>
    <xdr:cxnSp macro="">
      <xdr:nvCxnSpPr>
        <xdr:cNvPr id="696" name="直線コネクタ 695"/>
        <xdr:cNvCxnSpPr/>
      </xdr:nvCxnSpPr>
      <xdr:spPr>
        <a:xfrm>
          <a:off x="14592300" y="16834914"/>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22017</xdr:rowOff>
    </xdr:from>
    <xdr:to>
      <xdr:col>76</xdr:col>
      <xdr:colOff>114300</xdr:colOff>
      <xdr:row>98</xdr:row>
      <xdr:rowOff>32814</xdr:rowOff>
    </xdr:to>
    <xdr:cxnSp macro="">
      <xdr:nvCxnSpPr>
        <xdr:cNvPr id="699" name="直線コネクタ 698"/>
        <xdr:cNvCxnSpPr/>
      </xdr:nvCxnSpPr>
      <xdr:spPr>
        <a:xfrm>
          <a:off x="13703300" y="16824117"/>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65613</xdr:rowOff>
    </xdr:from>
    <xdr:to>
      <xdr:col>76</xdr:col>
      <xdr:colOff>165100</xdr:colOff>
      <xdr:row>95</xdr:row>
      <xdr:rowOff>167213</xdr:rowOff>
    </xdr:to>
    <xdr:sp macro="" textlink="">
      <xdr:nvSpPr>
        <xdr:cNvPr id="700" name="フローチャート: 判断 699"/>
        <xdr:cNvSpPr/>
      </xdr:nvSpPr>
      <xdr:spPr>
        <a:xfrm>
          <a:off x="145415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12290</xdr:rowOff>
    </xdr:from>
    <xdr:ext cx="534377" cy="259045"/>
    <xdr:sp macro="" textlink="">
      <xdr:nvSpPr>
        <xdr:cNvPr id="701" name="テキスト ボックス 700"/>
        <xdr:cNvSpPr txBox="1"/>
      </xdr:nvSpPr>
      <xdr:spPr>
        <a:xfrm>
          <a:off x="14325111" y="16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4986</xdr:rowOff>
    </xdr:from>
    <xdr:to>
      <xdr:col>71</xdr:col>
      <xdr:colOff>177800</xdr:colOff>
      <xdr:row>98</xdr:row>
      <xdr:rowOff>22017</xdr:rowOff>
    </xdr:to>
    <xdr:cxnSp macro="">
      <xdr:nvCxnSpPr>
        <xdr:cNvPr id="702" name="直線コネクタ 701"/>
        <xdr:cNvCxnSpPr/>
      </xdr:nvCxnSpPr>
      <xdr:spPr>
        <a:xfrm>
          <a:off x="12814300" y="1680708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109565</xdr:rowOff>
    </xdr:from>
    <xdr:to>
      <xdr:col>72</xdr:col>
      <xdr:colOff>38100</xdr:colOff>
      <xdr:row>96</xdr:row>
      <xdr:rowOff>39715</xdr:rowOff>
    </xdr:to>
    <xdr:sp macro="" textlink="">
      <xdr:nvSpPr>
        <xdr:cNvPr id="703" name="フローチャート: 判断 702"/>
        <xdr:cNvSpPr/>
      </xdr:nvSpPr>
      <xdr:spPr>
        <a:xfrm>
          <a:off x="13652500" y="163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56242</xdr:rowOff>
    </xdr:from>
    <xdr:ext cx="534377" cy="259045"/>
    <xdr:sp macro="" textlink="">
      <xdr:nvSpPr>
        <xdr:cNvPr id="704" name="テキスト ボックス 703"/>
        <xdr:cNvSpPr txBox="1"/>
      </xdr:nvSpPr>
      <xdr:spPr>
        <a:xfrm>
          <a:off x="13436111" y="161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124355</xdr:rowOff>
    </xdr:from>
    <xdr:to>
      <xdr:col>67</xdr:col>
      <xdr:colOff>101600</xdr:colOff>
      <xdr:row>96</xdr:row>
      <xdr:rowOff>54505</xdr:rowOff>
    </xdr:to>
    <xdr:sp macro="" textlink="">
      <xdr:nvSpPr>
        <xdr:cNvPr id="705" name="フローチャート: 判断 704"/>
        <xdr:cNvSpPr/>
      </xdr:nvSpPr>
      <xdr:spPr>
        <a:xfrm>
          <a:off x="12763500" y="1641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71032</xdr:rowOff>
    </xdr:from>
    <xdr:ext cx="534377" cy="259045"/>
    <xdr:sp macro="" textlink="">
      <xdr:nvSpPr>
        <xdr:cNvPr id="706" name="テキスト ボックス 705"/>
        <xdr:cNvSpPr txBox="1"/>
      </xdr:nvSpPr>
      <xdr:spPr>
        <a:xfrm>
          <a:off x="12547111" y="161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24313</xdr:rowOff>
    </xdr:from>
    <xdr:to>
      <xdr:col>85</xdr:col>
      <xdr:colOff>177800</xdr:colOff>
      <xdr:row>98</xdr:row>
      <xdr:rowOff>125913</xdr:rowOff>
    </xdr:to>
    <xdr:sp macro="" textlink="">
      <xdr:nvSpPr>
        <xdr:cNvPr id="712" name="楕円 711"/>
        <xdr:cNvSpPr/>
      </xdr:nvSpPr>
      <xdr:spPr>
        <a:xfrm>
          <a:off x="16268700" y="168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110690</xdr:rowOff>
    </xdr:from>
    <xdr:ext cx="534377" cy="259045"/>
    <xdr:sp macro="" textlink="">
      <xdr:nvSpPr>
        <xdr:cNvPr id="713" name="公債費該当値テキスト"/>
        <xdr:cNvSpPr txBox="1"/>
      </xdr:nvSpPr>
      <xdr:spPr>
        <a:xfrm>
          <a:off x="16370300" y="1674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5948</xdr:rowOff>
    </xdr:from>
    <xdr:to>
      <xdr:col>81</xdr:col>
      <xdr:colOff>101600</xdr:colOff>
      <xdr:row>98</xdr:row>
      <xdr:rowOff>107548</xdr:rowOff>
    </xdr:to>
    <xdr:sp macro="" textlink="">
      <xdr:nvSpPr>
        <xdr:cNvPr id="714" name="楕円 713"/>
        <xdr:cNvSpPr/>
      </xdr:nvSpPr>
      <xdr:spPr>
        <a:xfrm>
          <a:off x="15430500" y="168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98675</xdr:rowOff>
    </xdr:from>
    <xdr:ext cx="534377" cy="259045"/>
    <xdr:sp macro="" textlink="">
      <xdr:nvSpPr>
        <xdr:cNvPr id="715" name="テキスト ボックス 714"/>
        <xdr:cNvSpPr txBox="1"/>
      </xdr:nvSpPr>
      <xdr:spPr>
        <a:xfrm>
          <a:off x="15214111" y="169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153464</xdr:rowOff>
    </xdr:from>
    <xdr:to>
      <xdr:col>76</xdr:col>
      <xdr:colOff>165100</xdr:colOff>
      <xdr:row>98</xdr:row>
      <xdr:rowOff>83614</xdr:rowOff>
    </xdr:to>
    <xdr:sp macro="" textlink="">
      <xdr:nvSpPr>
        <xdr:cNvPr id="716" name="楕円 715"/>
        <xdr:cNvSpPr/>
      </xdr:nvSpPr>
      <xdr:spPr>
        <a:xfrm>
          <a:off x="14541500" y="167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74741</xdr:rowOff>
    </xdr:from>
    <xdr:ext cx="534377" cy="259045"/>
    <xdr:sp macro="" textlink="">
      <xdr:nvSpPr>
        <xdr:cNvPr id="717" name="テキスト ボックス 716"/>
        <xdr:cNvSpPr txBox="1"/>
      </xdr:nvSpPr>
      <xdr:spPr>
        <a:xfrm>
          <a:off x="14325111" y="1687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142667</xdr:rowOff>
    </xdr:from>
    <xdr:to>
      <xdr:col>72</xdr:col>
      <xdr:colOff>38100</xdr:colOff>
      <xdr:row>98</xdr:row>
      <xdr:rowOff>72817</xdr:rowOff>
    </xdr:to>
    <xdr:sp macro="" textlink="">
      <xdr:nvSpPr>
        <xdr:cNvPr id="718" name="楕円 717"/>
        <xdr:cNvSpPr/>
      </xdr:nvSpPr>
      <xdr:spPr>
        <a:xfrm>
          <a:off x="13652500" y="167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63944</xdr:rowOff>
    </xdr:from>
    <xdr:ext cx="534377" cy="259045"/>
    <xdr:sp macro="" textlink="">
      <xdr:nvSpPr>
        <xdr:cNvPr id="719" name="テキスト ボックス 718"/>
        <xdr:cNvSpPr txBox="1"/>
      </xdr:nvSpPr>
      <xdr:spPr>
        <a:xfrm>
          <a:off x="13436111" y="168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125636</xdr:rowOff>
    </xdr:from>
    <xdr:to>
      <xdr:col>67</xdr:col>
      <xdr:colOff>101600</xdr:colOff>
      <xdr:row>98</xdr:row>
      <xdr:rowOff>55786</xdr:rowOff>
    </xdr:to>
    <xdr:sp macro="" textlink="">
      <xdr:nvSpPr>
        <xdr:cNvPr id="720" name="楕円 719"/>
        <xdr:cNvSpPr/>
      </xdr:nvSpPr>
      <xdr:spPr>
        <a:xfrm>
          <a:off x="12763500" y="167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46913</xdr:rowOff>
    </xdr:from>
    <xdr:ext cx="534377" cy="259045"/>
    <xdr:sp macro="" textlink="">
      <xdr:nvSpPr>
        <xdr:cNvPr id="721" name="テキスト ボックス 720"/>
        <xdr:cNvSpPr txBox="1"/>
      </xdr:nvSpPr>
      <xdr:spPr>
        <a:xfrm>
          <a:off x="12547111" y="1684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87917</xdr:rowOff>
    </xdr:from>
    <xdr:to>
      <xdr:col>107</xdr:col>
      <xdr:colOff>101600</xdr:colOff>
      <xdr:row>39</xdr:row>
      <xdr:rowOff>18067</xdr:rowOff>
    </xdr:to>
    <xdr:sp macro="" textlink="">
      <xdr:nvSpPr>
        <xdr:cNvPr id="755" name="フローチャート: 判断 754"/>
        <xdr:cNvSpPr/>
      </xdr:nvSpPr>
      <xdr:spPr>
        <a:xfrm>
          <a:off x="20383500" y="660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34594</xdr:rowOff>
    </xdr:from>
    <xdr:ext cx="313932" cy="259045"/>
    <xdr:sp macro="" textlink="">
      <xdr:nvSpPr>
        <xdr:cNvPr id="756" name="テキスト ボックス 755"/>
        <xdr:cNvSpPr txBox="1"/>
      </xdr:nvSpPr>
      <xdr:spPr>
        <a:xfrm>
          <a:off x="20277333" y="6378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88809</xdr:rowOff>
    </xdr:from>
    <xdr:to>
      <xdr:col>102</xdr:col>
      <xdr:colOff>165100</xdr:colOff>
      <xdr:row>39</xdr:row>
      <xdr:rowOff>18959</xdr:rowOff>
    </xdr:to>
    <xdr:sp macro="" textlink="">
      <xdr:nvSpPr>
        <xdr:cNvPr id="758" name="フローチャート: 判断 757"/>
        <xdr:cNvSpPr/>
      </xdr:nvSpPr>
      <xdr:spPr>
        <a:xfrm>
          <a:off x="19494500" y="660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35486</xdr:rowOff>
    </xdr:from>
    <xdr:ext cx="249299" cy="259045"/>
    <xdr:sp macro="" textlink="">
      <xdr:nvSpPr>
        <xdr:cNvPr id="759" name="テキスト ボックス 758"/>
        <xdr:cNvSpPr txBox="1"/>
      </xdr:nvSpPr>
      <xdr:spPr>
        <a:xfrm>
          <a:off x="19420650" y="63791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88649</xdr:rowOff>
    </xdr:from>
    <xdr:to>
      <xdr:col>98</xdr:col>
      <xdr:colOff>38100</xdr:colOff>
      <xdr:row>39</xdr:row>
      <xdr:rowOff>18799</xdr:rowOff>
    </xdr:to>
    <xdr:sp macro="" textlink="">
      <xdr:nvSpPr>
        <xdr:cNvPr id="760" name="フローチャート: 判断 759"/>
        <xdr:cNvSpPr/>
      </xdr:nvSpPr>
      <xdr:spPr>
        <a:xfrm>
          <a:off x="18605500" y="660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35325</xdr:rowOff>
    </xdr:from>
    <xdr:ext cx="313932" cy="259045"/>
    <xdr:sp macro="" textlink="">
      <xdr:nvSpPr>
        <xdr:cNvPr id="761" name="テキスト ボックス 760"/>
        <xdr:cNvSpPr txBox="1"/>
      </xdr:nvSpPr>
      <xdr:spPr>
        <a:xfrm>
          <a:off x="18499333" y="6378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についてＬＲＴ整備事業の本格化を受け、昨年度から＋２２２，１３９円となっている。ＬＲＴ整備事業や芳賀第２工業団地整備事業の工事は今年度までのため、次年度以降は全国平均に近い数値とな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商工費については、二酸化炭素排出抑制対策事業費補助金を活用して道の駅はが及び芳賀温泉ロマンの湯の大規模改修工事を実施したため、前年度＋４４，８５９円増となっている。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公債費については、令和元年度から令和３年度の借入が据置期間中であることと、償還が進んだため歳出が減少している。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令和元年度から令和４年度に渡り大幅な支出が見込まれる各種大型建設事業の財源として、平成２８年度から平成３０年度まで計画的な積立を行った。令和４年度は当初５００，０００千円の取崩しを予算計上どおり行い、年度末に、剰余金３５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５３２千円を積み立てた。</a:t>
          </a:r>
        </a:p>
        <a:p>
          <a:r>
            <a:rPr kumimoji="1" lang="ja-JP" altLang="en-US" sz="1400">
              <a:latin typeface="ＭＳ ゴシック" pitchFamily="49" charset="-128"/>
              <a:ea typeface="ＭＳ ゴシック" pitchFamily="49" charset="-128"/>
            </a:rPr>
            <a:t>そのため、昨年度より小さな比率となっている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全ての事業において黒字となっている。</a:t>
          </a:r>
        </a:p>
        <a:p>
          <a:r>
            <a:rPr kumimoji="1" lang="ja-JP" altLang="en-US" sz="1400">
              <a:latin typeface="ＭＳ ゴシック" pitchFamily="49" charset="-128"/>
              <a:ea typeface="ＭＳ ゴシック" pitchFamily="49" charset="-128"/>
            </a:rPr>
            <a:t>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15634965</v>
      </c>
      <c r="BO4" s="415"/>
      <c r="BP4" s="415"/>
      <c r="BQ4" s="415"/>
      <c r="BR4" s="415"/>
      <c r="BS4" s="415"/>
      <c r="BT4" s="415"/>
      <c r="BU4" s="416"/>
      <c r="BV4" s="414">
        <v>11650835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11.4</v>
      </c>
      <c r="CU4" s="589"/>
      <c r="CV4" s="589"/>
      <c r="CW4" s="589"/>
      <c r="CX4" s="589"/>
      <c r="CY4" s="589"/>
      <c r="CZ4" s="589"/>
      <c r="DA4" s="590"/>
      <c r="DB4" s="588">
        <v>13.7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14852027</v>
      </c>
      <c r="BO5" s="420"/>
      <c r="BP5" s="420"/>
      <c r="BQ5" s="420"/>
      <c r="BR5" s="420"/>
      <c r="BS5" s="420"/>
      <c r="BT5" s="420"/>
      <c r="BU5" s="421"/>
      <c r="BV5" s="419">
        <v>10663872</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81.599999999999994</v>
      </c>
      <c r="CU5" s="390"/>
      <c r="CV5" s="390"/>
      <c r="CW5" s="390"/>
      <c r="CX5" s="390"/>
      <c r="CY5" s="390"/>
      <c r="CZ5" s="390"/>
      <c r="DA5" s="391"/>
      <c r="DB5" s="389">
        <v>79.099999999999994</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782938</v>
      </c>
      <c r="BO6" s="420"/>
      <c r="BP6" s="420"/>
      <c r="BQ6" s="420"/>
      <c r="BR6" s="420"/>
      <c r="BS6" s="420"/>
      <c r="BT6" s="420"/>
      <c r="BU6" s="421"/>
      <c r="BV6" s="419">
        <v>986963</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81.599999999999994</v>
      </c>
      <c r="CU6" s="563"/>
      <c r="CV6" s="563"/>
      <c r="CW6" s="563"/>
      <c r="CX6" s="563"/>
      <c r="CY6" s="563"/>
      <c r="CZ6" s="563"/>
      <c r="DA6" s="564"/>
      <c r="DB6" s="562">
        <v>79.8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199747</v>
      </c>
      <c r="BO7" s="420"/>
      <c r="BP7" s="420"/>
      <c r="BQ7" s="420"/>
      <c r="BR7" s="420"/>
      <c r="BS7" s="420"/>
      <c r="BT7" s="420"/>
      <c r="BU7" s="421"/>
      <c r="BV7" s="419">
        <v>271987</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5124055</v>
      </c>
      <c r="CU7" s="420"/>
      <c r="CV7" s="420"/>
      <c r="CW7" s="420"/>
      <c r="CX7" s="420"/>
      <c r="CY7" s="420"/>
      <c r="CZ7" s="420"/>
      <c r="DA7" s="421"/>
      <c r="DB7" s="419">
        <v>5219420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112</v>
      </c>
      <c r="AV8" s="467"/>
      <c r="AW8" s="467"/>
      <c r="AX8" s="467"/>
      <c r="AY8" s="399" t="s">
        <v>113</v>
      </c>
      <c r="AZ8" s="400"/>
      <c r="BA8" s="400"/>
      <c r="BB8" s="400"/>
      <c r="BC8" s="400"/>
      <c r="BD8" s="400"/>
      <c r="BE8" s="400"/>
      <c r="BF8" s="400"/>
      <c r="BG8" s="400"/>
      <c r="BH8" s="400"/>
      <c r="BI8" s="400"/>
      <c r="BJ8" s="400"/>
      <c r="BK8" s="400"/>
      <c r="BL8" s="400"/>
      <c r="BM8" s="401"/>
      <c r="BN8" s="419">
        <v>583191</v>
      </c>
      <c r="BO8" s="420"/>
      <c r="BP8" s="420"/>
      <c r="BQ8" s="420"/>
      <c r="BR8" s="420"/>
      <c r="BS8" s="420"/>
      <c r="BT8" s="420"/>
      <c r="BU8" s="421"/>
      <c r="BV8" s="419">
        <v>714976</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1.01</v>
      </c>
      <c r="CU8" s="523"/>
      <c r="CV8" s="523"/>
      <c r="CW8" s="523"/>
      <c r="CX8" s="523"/>
      <c r="CY8" s="523"/>
      <c r="CZ8" s="523"/>
      <c r="DA8" s="524"/>
      <c r="DB8" s="522">
        <v>1.03</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14961</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112</v>
      </c>
      <c r="AV9" s="467"/>
      <c r="AW9" s="467"/>
      <c r="AX9" s="467"/>
      <c r="AY9" s="399" t="s">
        <v>119</v>
      </c>
      <c r="AZ9" s="400"/>
      <c r="BA9" s="400"/>
      <c r="BB9" s="400"/>
      <c r="BC9" s="400"/>
      <c r="BD9" s="400"/>
      <c r="BE9" s="400"/>
      <c r="BF9" s="400"/>
      <c r="BG9" s="400"/>
      <c r="BH9" s="400"/>
      <c r="BI9" s="400"/>
      <c r="BJ9" s="400"/>
      <c r="BK9" s="400"/>
      <c r="BL9" s="400"/>
      <c r="BM9" s="401"/>
      <c r="BN9" s="419">
        <v>-131785</v>
      </c>
      <c r="BO9" s="420"/>
      <c r="BP9" s="420"/>
      <c r="BQ9" s="420"/>
      <c r="BR9" s="420"/>
      <c r="BS9" s="420"/>
      <c r="BT9" s="420"/>
      <c r="BU9" s="421"/>
      <c r="BV9" s="419">
        <v>271766</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4</v>
      </c>
      <c r="CU9" s="390"/>
      <c r="CV9" s="390"/>
      <c r="CW9" s="390"/>
      <c r="CX9" s="390"/>
      <c r="CY9" s="390"/>
      <c r="CZ9" s="390"/>
      <c r="DA9" s="391"/>
      <c r="DB9" s="389">
        <v>4.5999999999999996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15189</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358532</v>
      </c>
      <c r="BO10" s="420"/>
      <c r="BP10" s="420"/>
      <c r="BQ10" s="420"/>
      <c r="BR10" s="420"/>
      <c r="BS10" s="420"/>
      <c r="BT10" s="420"/>
      <c r="BU10" s="421"/>
      <c r="BV10" s="419">
        <v>312878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123</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15549</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104</v>
      </c>
      <c r="AV12" s="467"/>
      <c r="AW12" s="467"/>
      <c r="AX12" s="467"/>
      <c r="AY12" s="399" t="s">
        <v>138</v>
      </c>
      <c r="AZ12" s="400"/>
      <c r="BA12" s="400"/>
      <c r="BB12" s="400"/>
      <c r="BC12" s="400"/>
      <c r="BD12" s="400"/>
      <c r="BE12" s="400"/>
      <c r="BF12" s="400"/>
      <c r="BG12" s="400"/>
      <c r="BH12" s="400"/>
      <c r="BI12" s="400"/>
      <c r="BJ12" s="400"/>
      <c r="BK12" s="400"/>
      <c r="BL12" s="400"/>
      <c r="BM12" s="401"/>
      <c r="BN12" s="419">
        <v>500000</v>
      </c>
      <c r="BO12" s="420"/>
      <c r="BP12" s="420"/>
      <c r="BQ12" s="420"/>
      <c r="BR12" s="420"/>
      <c r="BS12" s="420"/>
      <c r="BT12" s="420"/>
      <c r="BU12" s="421"/>
      <c r="BV12" s="419">
        <v>500000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132</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15389</v>
      </c>
      <c r="S13" s="513"/>
      <c r="T13" s="513"/>
      <c r="U13" s="513"/>
      <c r="V13" s="514"/>
      <c r="W13" s="500" t="s">
        <v>142</v>
      </c>
      <c r="X13" s="442"/>
      <c r="Y13" s="442"/>
      <c r="Z13" s="442"/>
      <c r="AA13" s="442"/>
      <c r="AB13" s="443"/>
      <c r="AC13" s="395">
        <v>1255</v>
      </c>
      <c r="AD13" s="396"/>
      <c r="AE13" s="396"/>
      <c r="AF13" s="396"/>
      <c r="AG13" s="397"/>
      <c r="AH13" s="395">
        <v>1444</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-273253</v>
      </c>
      <c r="BO13" s="420"/>
      <c r="BP13" s="420"/>
      <c r="BQ13" s="420"/>
      <c r="BR13" s="420"/>
      <c r="BS13" s="420"/>
      <c r="BT13" s="420"/>
      <c r="BU13" s="421"/>
      <c r="BV13" s="419">
        <v>84644</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1.7</v>
      </c>
      <c r="CU13" s="390"/>
      <c r="CV13" s="390"/>
      <c r="CW13" s="390"/>
      <c r="CX13" s="390"/>
      <c r="CY13" s="390"/>
      <c r="CZ13" s="390"/>
      <c r="DA13" s="391"/>
      <c r="DB13" s="389">
        <v>1.8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15651</v>
      </c>
      <c r="S14" s="513"/>
      <c r="T14" s="513"/>
      <c r="U14" s="513"/>
      <c r="V14" s="514"/>
      <c r="W14" s="515"/>
      <c r="X14" s="445"/>
      <c r="Y14" s="445"/>
      <c r="Z14" s="445"/>
      <c r="AA14" s="445"/>
      <c r="AB14" s="446"/>
      <c r="AC14" s="505">
        <v>16.899999999999999</v>
      </c>
      <c r="AD14" s="506"/>
      <c r="AE14" s="506"/>
      <c r="AF14" s="506"/>
      <c r="AG14" s="507"/>
      <c r="AH14" s="505">
        <v>18.399999999999999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38.9</v>
      </c>
      <c r="CU14" s="517"/>
      <c r="CV14" s="517"/>
      <c r="CW14" s="517"/>
      <c r="CX14" s="517"/>
      <c r="CY14" s="517"/>
      <c r="CZ14" s="517"/>
      <c r="DA14" s="518"/>
      <c r="DB14" s="516">
        <v>74.599999999999994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15490</v>
      </c>
      <c r="S15" s="513"/>
      <c r="T15" s="513"/>
      <c r="U15" s="513"/>
      <c r="V15" s="514"/>
      <c r="W15" s="500" t="s">
        <v>150</v>
      </c>
      <c r="X15" s="442"/>
      <c r="Y15" s="442"/>
      <c r="Z15" s="442"/>
      <c r="AA15" s="442"/>
      <c r="AB15" s="443"/>
      <c r="AC15" s="395">
        <v>2228</v>
      </c>
      <c r="AD15" s="396"/>
      <c r="AE15" s="396"/>
      <c r="AF15" s="396"/>
      <c r="AG15" s="397"/>
      <c r="AH15" s="395">
        <v>2337</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3941448</v>
      </c>
      <c r="BO15" s="415"/>
      <c r="BP15" s="415"/>
      <c r="BQ15" s="415"/>
      <c r="BR15" s="415"/>
      <c r="BS15" s="415"/>
      <c r="BT15" s="415"/>
      <c r="BU15" s="416"/>
      <c r="BV15" s="414">
        <v>3928191</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29.9</v>
      </c>
      <c r="AD16" s="506"/>
      <c r="AE16" s="506"/>
      <c r="AF16" s="506"/>
      <c r="AG16" s="507"/>
      <c r="AH16" s="505">
        <v>29.7</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3977968</v>
      </c>
      <c r="BO16" s="420"/>
      <c r="BP16" s="420"/>
      <c r="BQ16" s="420"/>
      <c r="BR16" s="420"/>
      <c r="BS16" s="420"/>
      <c r="BT16" s="420"/>
      <c r="BU16" s="421"/>
      <c r="BV16" s="419">
        <v>4003854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3964</v>
      </c>
      <c r="AD17" s="396"/>
      <c r="AE17" s="396"/>
      <c r="AF17" s="396"/>
      <c r="AG17" s="397"/>
      <c r="AH17" s="395">
        <v>4080</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5084670</v>
      </c>
      <c r="BO17" s="420"/>
      <c r="BP17" s="420"/>
      <c r="BQ17" s="420"/>
      <c r="BR17" s="420"/>
      <c r="BS17" s="420"/>
      <c r="BT17" s="420"/>
      <c r="BU17" s="421"/>
      <c r="BV17" s="419">
        <v>5075056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70.16</v>
      </c>
      <c r="M18" s="474"/>
      <c r="N18" s="474"/>
      <c r="O18" s="474"/>
      <c r="P18" s="474"/>
      <c r="Q18" s="474"/>
      <c r="R18" s="475"/>
      <c r="S18" s="475"/>
      <c r="T18" s="475"/>
      <c r="U18" s="475"/>
      <c r="V18" s="476"/>
      <c r="W18" s="490"/>
      <c r="X18" s="491"/>
      <c r="Y18" s="491"/>
      <c r="Z18" s="491"/>
      <c r="AA18" s="491"/>
      <c r="AB18" s="501"/>
      <c r="AC18" s="383">
        <v>53.2</v>
      </c>
      <c r="AD18" s="384"/>
      <c r="AE18" s="384"/>
      <c r="AF18" s="384"/>
      <c r="AG18" s="477"/>
      <c r="AH18" s="383">
        <v>51.9</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4357580</v>
      </c>
      <c r="BO18" s="420"/>
      <c r="BP18" s="420"/>
      <c r="BQ18" s="420"/>
      <c r="BR18" s="420"/>
      <c r="BS18" s="420"/>
      <c r="BT18" s="420"/>
      <c r="BU18" s="421"/>
      <c r="BV18" s="419">
        <v>4275787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213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7229932</v>
      </c>
      <c r="BO19" s="420"/>
      <c r="BP19" s="420"/>
      <c r="BQ19" s="420"/>
      <c r="BR19" s="420"/>
      <c r="BS19" s="420"/>
      <c r="BT19" s="420"/>
      <c r="BU19" s="421"/>
      <c r="BV19" s="419">
        <v>7097972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5230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6650396</v>
      </c>
      <c r="BO22" s="415"/>
      <c r="BP22" s="415"/>
      <c r="BQ22" s="415"/>
      <c r="BR22" s="415"/>
      <c r="BS22" s="415"/>
      <c r="BT22" s="415"/>
      <c r="BU22" s="416"/>
      <c r="BV22" s="414">
        <v>3630527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5069416</v>
      </c>
      <c r="BO23" s="420"/>
      <c r="BP23" s="420"/>
      <c r="BQ23" s="420"/>
      <c r="BR23" s="420"/>
      <c r="BS23" s="420"/>
      <c r="BT23" s="420"/>
      <c r="BU23" s="421"/>
      <c r="BV23" s="419">
        <v>2511217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7400</v>
      </c>
      <c r="R24" s="396"/>
      <c r="S24" s="396"/>
      <c r="T24" s="396"/>
      <c r="U24" s="396"/>
      <c r="V24" s="397"/>
      <c r="W24" s="454"/>
      <c r="X24" s="436"/>
      <c r="Y24" s="437"/>
      <c r="Z24" s="392" t="s">
        <v>175</v>
      </c>
      <c r="AA24" s="393"/>
      <c r="AB24" s="393"/>
      <c r="AC24" s="393"/>
      <c r="AD24" s="393"/>
      <c r="AE24" s="393"/>
      <c r="AF24" s="393"/>
      <c r="AG24" s="394"/>
      <c r="AH24" s="395">
        <v>142</v>
      </c>
      <c r="AI24" s="396"/>
      <c r="AJ24" s="396"/>
      <c r="AK24" s="396"/>
      <c r="AL24" s="397"/>
      <c r="AM24" s="395">
        <v>442330</v>
      </c>
      <c r="AN24" s="396"/>
      <c r="AO24" s="396"/>
      <c r="AP24" s="396"/>
      <c r="AQ24" s="396"/>
      <c r="AR24" s="397"/>
      <c r="AS24" s="395">
        <v>3115</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6565647</v>
      </c>
      <c r="BO24" s="420"/>
      <c r="BP24" s="420"/>
      <c r="BQ24" s="420"/>
      <c r="BR24" s="420"/>
      <c r="BS24" s="420"/>
      <c r="BT24" s="420"/>
      <c r="BU24" s="421"/>
      <c r="BV24" s="419">
        <v>3469483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6000</v>
      </c>
      <c r="R25" s="396"/>
      <c r="S25" s="396"/>
      <c r="T25" s="396"/>
      <c r="U25" s="396"/>
      <c r="V25" s="397"/>
      <c r="W25" s="454"/>
      <c r="X25" s="436"/>
      <c r="Y25" s="437"/>
      <c r="Z25" s="392" t="s">
        <v>178</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426003</v>
      </c>
      <c r="BO25" s="415"/>
      <c r="BP25" s="415"/>
      <c r="BQ25" s="415"/>
      <c r="BR25" s="415"/>
      <c r="BS25" s="415"/>
      <c r="BT25" s="415"/>
      <c r="BU25" s="416"/>
      <c r="BV25" s="414">
        <v>6146847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5500</v>
      </c>
      <c r="R26" s="396"/>
      <c r="S26" s="396"/>
      <c r="T26" s="396"/>
      <c r="U26" s="396"/>
      <c r="V26" s="397"/>
      <c r="W26" s="454"/>
      <c r="X26" s="436"/>
      <c r="Y26" s="437"/>
      <c r="Z26" s="392" t="s">
        <v>181</v>
      </c>
      <c r="AA26" s="430"/>
      <c r="AB26" s="430"/>
      <c r="AC26" s="430"/>
      <c r="AD26" s="430"/>
      <c r="AE26" s="430"/>
      <c r="AF26" s="430"/>
      <c r="AG26" s="431"/>
      <c r="AH26" s="395">
        <v>10</v>
      </c>
      <c r="AI26" s="396"/>
      <c r="AJ26" s="396"/>
      <c r="AK26" s="396"/>
      <c r="AL26" s="397"/>
      <c r="AM26" s="395">
        <v>28160</v>
      </c>
      <c r="AN26" s="396"/>
      <c r="AO26" s="396"/>
      <c r="AP26" s="396"/>
      <c r="AQ26" s="396"/>
      <c r="AR26" s="397"/>
      <c r="AS26" s="395">
        <v>2816</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183</v>
      </c>
      <c r="F27" s="393"/>
      <c r="G27" s="393"/>
      <c r="H27" s="393"/>
      <c r="I27" s="393"/>
      <c r="J27" s="393"/>
      <c r="K27" s="394"/>
      <c r="L27" s="395">
        <v>1</v>
      </c>
      <c r="M27" s="396"/>
      <c r="N27" s="396"/>
      <c r="O27" s="396"/>
      <c r="P27" s="397"/>
      <c r="Q27" s="395">
        <v>3400</v>
      </c>
      <c r="R27" s="396"/>
      <c r="S27" s="396"/>
      <c r="T27" s="396"/>
      <c r="U27" s="396"/>
      <c r="V27" s="397"/>
      <c r="W27" s="454"/>
      <c r="X27" s="436"/>
      <c r="Y27" s="437"/>
      <c r="Z27" s="392" t="s">
        <v>184</v>
      </c>
      <c r="AA27" s="393"/>
      <c r="AB27" s="393"/>
      <c r="AC27" s="393"/>
      <c r="AD27" s="393"/>
      <c r="AE27" s="393"/>
      <c r="AF27" s="393"/>
      <c r="AG27" s="394"/>
      <c r="AH27" s="395">
        <v>3</v>
      </c>
      <c r="AI27" s="396"/>
      <c r="AJ27" s="396"/>
      <c r="AK27" s="396"/>
      <c r="AL27" s="397"/>
      <c r="AM27" s="395">
        <v>11694</v>
      </c>
      <c r="AN27" s="396"/>
      <c r="AO27" s="396"/>
      <c r="AP27" s="396"/>
      <c r="AQ27" s="396"/>
      <c r="AR27" s="397"/>
      <c r="AS27" s="395">
        <v>3898</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510176</v>
      </c>
      <c r="BO27" s="423"/>
      <c r="BP27" s="423"/>
      <c r="BQ27" s="423"/>
      <c r="BR27" s="423"/>
      <c r="BS27" s="423"/>
      <c r="BT27" s="423"/>
      <c r="BU27" s="424"/>
      <c r="BV27" s="422">
        <v>610938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186</v>
      </c>
      <c r="F28" s="393"/>
      <c r="G28" s="393"/>
      <c r="H28" s="393"/>
      <c r="I28" s="393"/>
      <c r="J28" s="393"/>
      <c r="K28" s="394"/>
      <c r="L28" s="395">
        <v>1</v>
      </c>
      <c r="M28" s="396"/>
      <c r="N28" s="396"/>
      <c r="O28" s="396"/>
      <c r="P28" s="397"/>
      <c r="Q28" s="395">
        <v>2800</v>
      </c>
      <c r="R28" s="396"/>
      <c r="S28" s="396"/>
      <c r="T28" s="396"/>
      <c r="U28" s="396"/>
      <c r="V28" s="397"/>
      <c r="W28" s="454"/>
      <c r="X28" s="436"/>
      <c r="Y28" s="437"/>
      <c r="Z28" s="392" t="s">
        <v>187</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1265027</v>
      </c>
      <c r="BO28" s="415"/>
      <c r="BP28" s="415"/>
      <c r="BQ28" s="415"/>
      <c r="BR28" s="415"/>
      <c r="BS28" s="415"/>
      <c r="BT28" s="415"/>
      <c r="BU28" s="416"/>
      <c r="BV28" s="414">
        <v>1406495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189</v>
      </c>
      <c r="F29" s="393"/>
      <c r="G29" s="393"/>
      <c r="H29" s="393"/>
      <c r="I29" s="393"/>
      <c r="J29" s="393"/>
      <c r="K29" s="394"/>
      <c r="L29" s="395">
        <v>12</v>
      </c>
      <c r="M29" s="396"/>
      <c r="N29" s="396"/>
      <c r="O29" s="396"/>
      <c r="P29" s="397"/>
      <c r="Q29" s="395">
        <v>2500</v>
      </c>
      <c r="R29" s="396"/>
      <c r="S29" s="396"/>
      <c r="T29" s="396"/>
      <c r="U29" s="396"/>
      <c r="V29" s="397"/>
      <c r="W29" s="455"/>
      <c r="X29" s="456"/>
      <c r="Y29" s="457"/>
      <c r="Z29" s="392" t="s">
        <v>190</v>
      </c>
      <c r="AA29" s="393"/>
      <c r="AB29" s="393"/>
      <c r="AC29" s="393"/>
      <c r="AD29" s="393"/>
      <c r="AE29" s="393"/>
      <c r="AF29" s="393"/>
      <c r="AG29" s="394"/>
      <c r="AH29" s="395">
        <v>145</v>
      </c>
      <c r="AI29" s="396"/>
      <c r="AJ29" s="396"/>
      <c r="AK29" s="396"/>
      <c r="AL29" s="397"/>
      <c r="AM29" s="395">
        <v>454024</v>
      </c>
      <c r="AN29" s="396"/>
      <c r="AO29" s="396"/>
      <c r="AP29" s="396"/>
      <c r="AQ29" s="396"/>
      <c r="AR29" s="397"/>
      <c r="AS29" s="395">
        <v>3131</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100001</v>
      </c>
      <c r="BO29" s="420"/>
      <c r="BP29" s="420"/>
      <c r="BQ29" s="420"/>
      <c r="BR29" s="420"/>
      <c r="BS29" s="420"/>
      <c r="BT29" s="420"/>
      <c r="BU29" s="421"/>
      <c r="BV29" s="419">
        <v>100000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100.4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681307</v>
      </c>
      <c r="BO30" s="423"/>
      <c r="BP30" s="423"/>
      <c r="BQ30" s="423"/>
      <c r="BR30" s="423"/>
      <c r="BS30" s="423"/>
      <c r="BT30" s="423"/>
      <c r="BU30" s="424"/>
      <c r="BV30" s="422">
        <v>814494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芳賀町国民健康保険特別会計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芳賀町農業集落排水事業特別会計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栃木県市町村総合事務組合（一般会計）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芳賀町農業公社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芳賀工業団地排水処理センター特別会計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芳賀町介護保険特別会計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IF('各会計、関係団体の財政状況及び健全化判断比率'!B32="","",'各会計、関係団体の財政状況及び健全化判断比率'!B32)</f>
        <v>芳賀町公共下水道事業特別会計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栃木県市町村総合事務組合（特別会計）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芳賀町ロマン開発</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芳賀町後期高齢者医療特別会計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IF('各会計、関係団体の財政状況及び健全化判断比率'!B33="","",'各会計、関係団体の財政状況及び健全化判断比率'!B33)</f>
        <v>芳賀町宅地造成事業特別会計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栃木県後期高齢者医療広域連合（一般会計）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栃木県後期高齢者医療広域連合（後期高齢者医療特別会計）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芳賀地区広域行政事務組合(一般会計)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芳賀地区広域行政事務組合(ごみ処理施設特別会計)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芳賀地区広域行政事務組合(ふるさと市町村圏基金特別会計)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芳賀地区広域行政事務組合(卸売市場特別会計)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芳賀中部上水道企業団</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芳賀中部環境衛生事務組合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oOYytfX1yMvkKcPtS8Il7P/lRGvVnR/+7zvPdeWF4ClbFGh/BtC8QuVVe/xWCkfA3cdPDnFK7aj+i88mYrgtg==" saltValue="LAfW64260qb6Xh7kjJYA2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4" t="s">
        <v>564</v>
      </c>
      <c r="D34" s="1154"/>
      <c r="E34" s="1155"/>
      <c r="F34" s="32">
        <v>7.41</v>
      </c>
      <c r="G34" s="33">
        <v>9.2100000000000009</v>
      </c>
      <c r="H34" s="33">
        <v>8.24</v>
      </c>
      <c r="I34" s="33">
        <v>13.57</v>
      </c>
      <c r="J34" s="34">
        <v>11.35</v>
      </c>
      <c r="K34" s="22"/>
      <c r="L34" s="22"/>
      <c r="M34" s="22"/>
      <c r="N34" s="22"/>
      <c r="O34" s="22"/>
      <c r="P34" s="22"/>
    </row>
    <row r="35" spans="1:16" ht="39" customHeight="1" x14ac:dyDescent="0.15">
      <c r="A35" s="22"/>
      <c r="B35" s="35"/>
      <c r="C35" s="1148" t="s">
        <v>565</v>
      </c>
      <c r="D35" s="1149"/>
      <c r="E35" s="1150"/>
      <c r="F35" s="36">
        <v>1.23</v>
      </c>
      <c r="G35" s="37">
        <v>0.9</v>
      </c>
      <c r="H35" s="37">
        <v>1.35</v>
      </c>
      <c r="I35" s="37">
        <v>2.1</v>
      </c>
      <c r="J35" s="38">
        <v>1.73</v>
      </c>
      <c r="K35" s="22"/>
      <c r="L35" s="22"/>
      <c r="M35" s="22"/>
      <c r="N35" s="22"/>
      <c r="O35" s="22"/>
      <c r="P35" s="22"/>
    </row>
    <row r="36" spans="1:16" ht="39" customHeight="1" x14ac:dyDescent="0.15">
      <c r="A36" s="22"/>
      <c r="B36" s="35"/>
      <c r="C36" s="1148" t="s">
        <v>566</v>
      </c>
      <c r="D36" s="1149"/>
      <c r="E36" s="1150"/>
      <c r="F36" s="36">
        <v>0.97</v>
      </c>
      <c r="G36" s="37">
        <v>1.51</v>
      </c>
      <c r="H36" s="37">
        <v>2.71</v>
      </c>
      <c r="I36" s="37">
        <v>2.1800000000000002</v>
      </c>
      <c r="J36" s="38">
        <v>1.5</v>
      </c>
      <c r="K36" s="22"/>
      <c r="L36" s="22"/>
      <c r="M36" s="22"/>
      <c r="N36" s="22"/>
      <c r="O36" s="22"/>
      <c r="P36" s="22"/>
    </row>
    <row r="37" spans="1:16" ht="39" customHeight="1" x14ac:dyDescent="0.15">
      <c r="A37" s="22"/>
      <c r="B37" s="35"/>
      <c r="C37" s="1148" t="s">
        <v>567</v>
      </c>
      <c r="D37" s="1149"/>
      <c r="E37" s="1150"/>
      <c r="F37" s="36">
        <v>0</v>
      </c>
      <c r="G37" s="37">
        <v>0</v>
      </c>
      <c r="H37" s="37">
        <v>0.56999999999999995</v>
      </c>
      <c r="I37" s="37">
        <v>0.28999999999999998</v>
      </c>
      <c r="J37" s="38">
        <v>0.28000000000000003</v>
      </c>
      <c r="K37" s="22"/>
      <c r="L37" s="22"/>
      <c r="M37" s="22"/>
      <c r="N37" s="22"/>
      <c r="O37" s="22"/>
      <c r="P37" s="22"/>
    </row>
    <row r="38" spans="1:16" ht="39" customHeight="1" x14ac:dyDescent="0.15">
      <c r="A38" s="22"/>
      <c r="B38" s="35"/>
      <c r="C38" s="1148" t="s">
        <v>568</v>
      </c>
      <c r="D38" s="1149"/>
      <c r="E38" s="1150"/>
      <c r="F38" s="36">
        <v>0.21</v>
      </c>
      <c r="G38" s="37">
        <v>0.04</v>
      </c>
      <c r="H38" s="37">
        <v>0</v>
      </c>
      <c r="I38" s="37">
        <v>0.08</v>
      </c>
      <c r="J38" s="38">
        <v>0.12</v>
      </c>
      <c r="K38" s="22"/>
      <c r="L38" s="22"/>
      <c r="M38" s="22"/>
      <c r="N38" s="22"/>
      <c r="O38" s="22"/>
      <c r="P38" s="22"/>
    </row>
    <row r="39" spans="1:16" ht="39" customHeight="1" x14ac:dyDescent="0.15">
      <c r="A39" s="22"/>
      <c r="B39" s="35"/>
      <c r="C39" s="1148" t="s">
        <v>569</v>
      </c>
      <c r="D39" s="1149"/>
      <c r="E39" s="1150"/>
      <c r="F39" s="36">
        <v>0.09</v>
      </c>
      <c r="G39" s="37">
        <v>0.09</v>
      </c>
      <c r="H39" s="37">
        <v>0.08</v>
      </c>
      <c r="I39" s="37">
        <v>7.0000000000000007E-2</v>
      </c>
      <c r="J39" s="38">
        <v>0.11</v>
      </c>
      <c r="K39" s="22"/>
      <c r="L39" s="22"/>
      <c r="M39" s="22"/>
      <c r="N39" s="22"/>
      <c r="O39" s="22"/>
      <c r="P39" s="22"/>
    </row>
    <row r="40" spans="1:16" ht="39" customHeight="1" x14ac:dyDescent="0.15">
      <c r="A40" s="22"/>
      <c r="B40" s="35"/>
      <c r="C40" s="1148" t="s">
        <v>570</v>
      </c>
      <c r="D40" s="1149"/>
      <c r="E40" s="1150"/>
      <c r="F40" s="36">
        <v>0.16</v>
      </c>
      <c r="G40" s="37">
        <v>0.35</v>
      </c>
      <c r="H40" s="37">
        <v>0.04</v>
      </c>
      <c r="I40" s="37">
        <v>0.09</v>
      </c>
      <c r="J40" s="38">
        <v>0.06</v>
      </c>
      <c r="K40" s="22"/>
      <c r="L40" s="22"/>
      <c r="M40" s="22"/>
      <c r="N40" s="22"/>
      <c r="O40" s="22"/>
      <c r="P40" s="22"/>
    </row>
    <row r="41" spans="1:16" ht="39" customHeight="1" x14ac:dyDescent="0.15">
      <c r="A41" s="22"/>
      <c r="B41" s="35"/>
      <c r="C41" s="1148" t="s">
        <v>571</v>
      </c>
      <c r="D41" s="1149"/>
      <c r="E41" s="1150"/>
      <c r="F41" s="36">
        <v>0.09</v>
      </c>
      <c r="G41" s="37">
        <v>0.12</v>
      </c>
      <c r="H41" s="37">
        <v>0.11</v>
      </c>
      <c r="I41" s="37">
        <v>0.11</v>
      </c>
      <c r="J41" s="38">
        <v>0.02</v>
      </c>
      <c r="K41" s="22"/>
      <c r="L41" s="22"/>
      <c r="M41" s="22"/>
      <c r="N41" s="22"/>
      <c r="O41" s="22"/>
      <c r="P41" s="22"/>
    </row>
    <row r="42" spans="1:16" ht="39" customHeight="1" x14ac:dyDescent="0.15">
      <c r="A42" s="22"/>
      <c r="B42" s="39"/>
      <c r="C42" s="1148" t="s">
        <v>572</v>
      </c>
      <c r="D42" s="1149"/>
      <c r="E42" s="1150"/>
      <c r="F42" s="36" t="s">
        <v>516</v>
      </c>
      <c r="G42" s="37" t="s">
        <v>516</v>
      </c>
      <c r="H42" s="37" t="s">
        <v>516</v>
      </c>
      <c r="I42" s="37" t="s">
        <v>516</v>
      </c>
      <c r="J42" s="38" t="s">
        <v>516</v>
      </c>
      <c r="K42" s="22"/>
      <c r="L42" s="22"/>
      <c r="M42" s="22"/>
      <c r="N42" s="22"/>
      <c r="O42" s="22"/>
      <c r="P42" s="22"/>
    </row>
    <row r="43" spans="1:16" ht="39" customHeight="1" thickBot="1" x14ac:dyDescent="0.2">
      <c r="A43" s="22"/>
      <c r="B43" s="40"/>
      <c r="C43" s="1151" t="s">
        <v>573</v>
      </c>
      <c r="D43" s="1152"/>
      <c r="E43" s="1153"/>
      <c r="F43" s="41">
        <v>0</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PSviuiZsfXFGR8FfrlWIORDnRhXChHEMnaZg8GvV2GlPDRQpP6HDMDyZZffG7/sHlR8lnopxKjFnn6Vl9MJ5g==" saltValue="9ZHVsqjG83AK+S8N/B/K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G34" zoomScale="80" zoomScaleNormal="8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9" t="s">
        <v>11</v>
      </c>
      <c r="C45" s="1180"/>
      <c r="D45" s="58"/>
      <c r="E45" s="1185" t="s">
        <v>12</v>
      </c>
      <c r="F45" s="1185"/>
      <c r="G45" s="1185"/>
      <c r="H45" s="1185"/>
      <c r="I45" s="1185"/>
      <c r="J45" s="1186"/>
      <c r="K45" s="59">
        <v>436</v>
      </c>
      <c r="L45" s="60">
        <v>399</v>
      </c>
      <c r="M45" s="60">
        <v>375</v>
      </c>
      <c r="N45" s="60">
        <v>327</v>
      </c>
      <c r="O45" s="61">
        <v>285</v>
      </c>
      <c r="P45" s="48"/>
      <c r="Q45" s="48"/>
      <c r="R45" s="48"/>
      <c r="S45" s="48"/>
      <c r="T45" s="48"/>
      <c r="U45" s="48"/>
    </row>
    <row r="46" spans="1:21" ht="30.75" customHeight="1" x14ac:dyDescent="0.15">
      <c r="A46" s="48"/>
      <c r="B46" s="1181"/>
      <c r="C46" s="1182"/>
      <c r="D46" s="62"/>
      <c r="E46" s="1158" t="s">
        <v>13</v>
      </c>
      <c r="F46" s="1158"/>
      <c r="G46" s="1158"/>
      <c r="H46" s="1158"/>
      <c r="I46" s="1158"/>
      <c r="J46" s="1159"/>
      <c r="K46" s="63" t="s">
        <v>516</v>
      </c>
      <c r="L46" s="64" t="s">
        <v>516</v>
      </c>
      <c r="M46" s="64" t="s">
        <v>516</v>
      </c>
      <c r="N46" s="64" t="s">
        <v>516</v>
      </c>
      <c r="O46" s="65" t="s">
        <v>516</v>
      </c>
      <c r="P46" s="48"/>
      <c r="Q46" s="48"/>
      <c r="R46" s="48"/>
      <c r="S46" s="48"/>
      <c r="T46" s="48"/>
      <c r="U46" s="48"/>
    </row>
    <row r="47" spans="1:21" ht="30.75" customHeight="1" x14ac:dyDescent="0.15">
      <c r="A47" s="48"/>
      <c r="B47" s="1181"/>
      <c r="C47" s="1182"/>
      <c r="D47" s="62"/>
      <c r="E47" s="1158" t="s">
        <v>14</v>
      </c>
      <c r="F47" s="1158"/>
      <c r="G47" s="1158"/>
      <c r="H47" s="1158"/>
      <c r="I47" s="1158"/>
      <c r="J47" s="1159"/>
      <c r="K47" s="63" t="s">
        <v>516</v>
      </c>
      <c r="L47" s="64" t="s">
        <v>516</v>
      </c>
      <c r="M47" s="64" t="s">
        <v>516</v>
      </c>
      <c r="N47" s="64" t="s">
        <v>516</v>
      </c>
      <c r="O47" s="65" t="s">
        <v>516</v>
      </c>
      <c r="P47" s="48"/>
      <c r="Q47" s="48"/>
      <c r="R47" s="48"/>
      <c r="S47" s="48"/>
      <c r="T47" s="48"/>
      <c r="U47" s="48"/>
    </row>
    <row r="48" spans="1:21" ht="30.75" customHeight="1" x14ac:dyDescent="0.15">
      <c r="A48" s="48"/>
      <c r="B48" s="1181"/>
      <c r="C48" s="1182"/>
      <c r="D48" s="62"/>
      <c r="E48" s="1158" t="s">
        <v>15</v>
      </c>
      <c r="F48" s="1158"/>
      <c r="G48" s="1158"/>
      <c r="H48" s="1158"/>
      <c r="I48" s="1158"/>
      <c r="J48" s="1159"/>
      <c r="K48" s="63">
        <v>202</v>
      </c>
      <c r="L48" s="64">
        <v>187</v>
      </c>
      <c r="M48" s="64">
        <v>183</v>
      </c>
      <c r="N48" s="64">
        <v>196</v>
      </c>
      <c r="O48" s="65">
        <v>192</v>
      </c>
      <c r="P48" s="48"/>
      <c r="Q48" s="48"/>
      <c r="R48" s="48"/>
      <c r="S48" s="48"/>
      <c r="T48" s="48"/>
      <c r="U48" s="48"/>
    </row>
    <row r="49" spans="1:21" ht="30.75" customHeight="1" x14ac:dyDescent="0.15">
      <c r="A49" s="48"/>
      <c r="B49" s="1181"/>
      <c r="C49" s="1182"/>
      <c r="D49" s="62"/>
      <c r="E49" s="1158" t="s">
        <v>16</v>
      </c>
      <c r="F49" s="1158"/>
      <c r="G49" s="1158"/>
      <c r="H49" s="1158"/>
      <c r="I49" s="1158"/>
      <c r="J49" s="1159"/>
      <c r="K49" s="63">
        <v>10</v>
      </c>
      <c r="L49" s="64">
        <v>41</v>
      </c>
      <c r="M49" s="64">
        <v>38</v>
      </c>
      <c r="N49" s="64">
        <v>70</v>
      </c>
      <c r="O49" s="65">
        <v>79</v>
      </c>
      <c r="P49" s="48"/>
      <c r="Q49" s="48"/>
      <c r="R49" s="48"/>
      <c r="S49" s="48"/>
      <c r="T49" s="48"/>
      <c r="U49" s="48"/>
    </row>
    <row r="50" spans="1:21" ht="30.75" customHeight="1" x14ac:dyDescent="0.15">
      <c r="A50" s="48"/>
      <c r="B50" s="1181"/>
      <c r="C50" s="1182"/>
      <c r="D50" s="62"/>
      <c r="E50" s="1158" t="s">
        <v>17</v>
      </c>
      <c r="F50" s="1158"/>
      <c r="G50" s="1158"/>
      <c r="H50" s="1158"/>
      <c r="I50" s="1158"/>
      <c r="J50" s="1159"/>
      <c r="K50" s="63">
        <v>3</v>
      </c>
      <c r="L50" s="64">
        <v>13</v>
      </c>
      <c r="M50" s="64">
        <v>27</v>
      </c>
      <c r="N50" s="64">
        <v>52</v>
      </c>
      <c r="O50" s="65">
        <v>17</v>
      </c>
      <c r="P50" s="48"/>
      <c r="Q50" s="48"/>
      <c r="R50" s="48"/>
      <c r="S50" s="48"/>
      <c r="T50" s="48"/>
      <c r="U50" s="48"/>
    </row>
    <row r="51" spans="1:21" ht="30.75" customHeight="1" x14ac:dyDescent="0.15">
      <c r="A51" s="48"/>
      <c r="B51" s="1183"/>
      <c r="C51" s="1184"/>
      <c r="D51" s="66"/>
      <c r="E51" s="1158" t="s">
        <v>18</v>
      </c>
      <c r="F51" s="1158"/>
      <c r="G51" s="1158"/>
      <c r="H51" s="1158"/>
      <c r="I51" s="1158"/>
      <c r="J51" s="1159"/>
      <c r="K51" s="63" t="s">
        <v>516</v>
      </c>
      <c r="L51" s="64" t="s">
        <v>516</v>
      </c>
      <c r="M51" s="64" t="s">
        <v>516</v>
      </c>
      <c r="N51" s="64" t="s">
        <v>516</v>
      </c>
      <c r="O51" s="65">
        <v>2</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575</v>
      </c>
      <c r="L52" s="64">
        <v>559</v>
      </c>
      <c r="M52" s="64">
        <v>550</v>
      </c>
      <c r="N52" s="64">
        <v>542</v>
      </c>
      <c r="O52" s="65">
        <v>498</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76</v>
      </c>
      <c r="L53" s="69">
        <v>81</v>
      </c>
      <c r="M53" s="69">
        <v>73</v>
      </c>
      <c r="N53" s="69">
        <v>103</v>
      </c>
      <c r="O53" s="70">
        <v>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4" t="s">
        <v>26</v>
      </c>
      <c r="C58" s="1165"/>
      <c r="D58" s="1170" t="s">
        <v>27</v>
      </c>
      <c r="E58" s="1171"/>
      <c r="F58" s="1171"/>
      <c r="G58" s="1171"/>
      <c r="H58" s="1171"/>
      <c r="I58" s="1171"/>
      <c r="J58" s="1172"/>
      <c r="K58" s="83"/>
      <c r="L58" s="84"/>
      <c r="M58" s="84"/>
      <c r="N58" s="84"/>
      <c r="O58" s="85"/>
    </row>
    <row r="59" spans="1:21" ht="31.5" customHeight="1" x14ac:dyDescent="0.15">
      <c r="B59" s="1166"/>
      <c r="C59" s="1167"/>
      <c r="D59" s="1173" t="s">
        <v>28</v>
      </c>
      <c r="E59" s="1174"/>
      <c r="F59" s="1174"/>
      <c r="G59" s="1174"/>
      <c r="H59" s="1174"/>
      <c r="I59" s="1174"/>
      <c r="J59" s="1175"/>
      <c r="K59" s="86"/>
      <c r="L59" s="87"/>
      <c r="M59" s="87"/>
      <c r="N59" s="87"/>
      <c r="O59" s="88"/>
    </row>
    <row r="60" spans="1:21" ht="31.5" customHeight="1" thickBot="1" x14ac:dyDescent="0.2">
      <c r="B60" s="1168"/>
      <c r="C60" s="1169"/>
      <c r="D60" s="1176" t="s">
        <v>29</v>
      </c>
      <c r="E60" s="1177"/>
      <c r="F60" s="1177"/>
      <c r="G60" s="1177"/>
      <c r="H60" s="1177"/>
      <c r="I60" s="1177"/>
      <c r="J60" s="1178"/>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c7/G6lTbiOn+sMF0m7/FZTKOiwnPlar34QYtnocJpw20xjwUhIHJCceXflpsD74tC/LyoMC4p9b61KiY/ftZA==" saltValue="gr1bt6c9zkn8Q0yOPO4E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9" t="s">
        <v>32</v>
      </c>
      <c r="C41" s="1200"/>
      <c r="D41" s="105"/>
      <c r="E41" s="1201" t="s">
        <v>33</v>
      </c>
      <c r="F41" s="1201"/>
      <c r="G41" s="1201"/>
      <c r="H41" s="1202"/>
      <c r="I41" s="355">
        <v>1992</v>
      </c>
      <c r="J41" s="356">
        <v>1748</v>
      </c>
      <c r="K41" s="356">
        <v>2622</v>
      </c>
      <c r="L41" s="356">
        <v>3631</v>
      </c>
      <c r="M41" s="357">
        <v>6650</v>
      </c>
    </row>
    <row r="42" spans="2:13" ht="27.75" customHeight="1" x14ac:dyDescent="0.15">
      <c r="B42" s="1189"/>
      <c r="C42" s="1190"/>
      <c r="D42" s="106"/>
      <c r="E42" s="1193" t="s">
        <v>34</v>
      </c>
      <c r="F42" s="1193"/>
      <c r="G42" s="1193"/>
      <c r="H42" s="1194"/>
      <c r="I42" s="358">
        <v>47</v>
      </c>
      <c r="J42" s="359">
        <v>1487</v>
      </c>
      <c r="K42" s="359">
        <v>1226</v>
      </c>
      <c r="L42" s="359">
        <v>5088</v>
      </c>
      <c r="M42" s="360">
        <v>148</v>
      </c>
    </row>
    <row r="43" spans="2:13" ht="27.75" customHeight="1" x14ac:dyDescent="0.15">
      <c r="B43" s="1189"/>
      <c r="C43" s="1190"/>
      <c r="D43" s="106"/>
      <c r="E43" s="1193" t="s">
        <v>35</v>
      </c>
      <c r="F43" s="1193"/>
      <c r="G43" s="1193"/>
      <c r="H43" s="1194"/>
      <c r="I43" s="358">
        <v>2753</v>
      </c>
      <c r="J43" s="359">
        <v>2615</v>
      </c>
      <c r="K43" s="359">
        <v>2092</v>
      </c>
      <c r="L43" s="359">
        <v>1987</v>
      </c>
      <c r="M43" s="360">
        <v>1978</v>
      </c>
    </row>
    <row r="44" spans="2:13" ht="27.75" customHeight="1" x14ac:dyDescent="0.15">
      <c r="B44" s="1189"/>
      <c r="C44" s="1190"/>
      <c r="D44" s="106"/>
      <c r="E44" s="1193" t="s">
        <v>36</v>
      </c>
      <c r="F44" s="1193"/>
      <c r="G44" s="1193"/>
      <c r="H44" s="1194"/>
      <c r="I44" s="358">
        <v>480</v>
      </c>
      <c r="J44" s="359">
        <v>486</v>
      </c>
      <c r="K44" s="359">
        <v>400</v>
      </c>
      <c r="L44" s="359">
        <v>414</v>
      </c>
      <c r="M44" s="360">
        <v>357</v>
      </c>
    </row>
    <row r="45" spans="2:13" ht="27.75" customHeight="1" x14ac:dyDescent="0.15">
      <c r="B45" s="1189"/>
      <c r="C45" s="1190"/>
      <c r="D45" s="106"/>
      <c r="E45" s="1193" t="s">
        <v>37</v>
      </c>
      <c r="F45" s="1193"/>
      <c r="G45" s="1193"/>
      <c r="H45" s="1194"/>
      <c r="I45" s="358">
        <v>1187</v>
      </c>
      <c r="J45" s="359">
        <v>1154</v>
      </c>
      <c r="K45" s="359">
        <v>1150</v>
      </c>
      <c r="L45" s="359">
        <v>1139</v>
      </c>
      <c r="M45" s="360">
        <v>1108</v>
      </c>
    </row>
    <row r="46" spans="2:13" ht="27.75" customHeight="1" x14ac:dyDescent="0.15">
      <c r="B46" s="1189"/>
      <c r="C46" s="1190"/>
      <c r="D46" s="107"/>
      <c r="E46" s="1193" t="s">
        <v>38</v>
      </c>
      <c r="F46" s="1193"/>
      <c r="G46" s="1193"/>
      <c r="H46" s="1194"/>
      <c r="I46" s="358" t="s">
        <v>516</v>
      </c>
      <c r="J46" s="359" t="s">
        <v>516</v>
      </c>
      <c r="K46" s="359" t="s">
        <v>516</v>
      </c>
      <c r="L46" s="359" t="s">
        <v>516</v>
      </c>
      <c r="M46" s="360" t="s">
        <v>516</v>
      </c>
    </row>
    <row r="47" spans="2:13" ht="27.75" customHeight="1" x14ac:dyDescent="0.15">
      <c r="B47" s="1189"/>
      <c r="C47" s="1190"/>
      <c r="D47" s="108"/>
      <c r="E47" s="1203" t="s">
        <v>39</v>
      </c>
      <c r="F47" s="1204"/>
      <c r="G47" s="1204"/>
      <c r="H47" s="1205"/>
      <c r="I47" s="358" t="s">
        <v>516</v>
      </c>
      <c r="J47" s="359" t="s">
        <v>516</v>
      </c>
      <c r="K47" s="359" t="s">
        <v>516</v>
      </c>
      <c r="L47" s="359" t="s">
        <v>516</v>
      </c>
      <c r="M47" s="360" t="s">
        <v>516</v>
      </c>
    </row>
    <row r="48" spans="2:13" ht="27.75" customHeight="1" x14ac:dyDescent="0.15">
      <c r="B48" s="1189"/>
      <c r="C48" s="1190"/>
      <c r="D48" s="106"/>
      <c r="E48" s="1193" t="s">
        <v>40</v>
      </c>
      <c r="F48" s="1193"/>
      <c r="G48" s="1193"/>
      <c r="H48" s="1194"/>
      <c r="I48" s="358" t="s">
        <v>516</v>
      </c>
      <c r="J48" s="359" t="s">
        <v>516</v>
      </c>
      <c r="K48" s="359" t="s">
        <v>516</v>
      </c>
      <c r="L48" s="359" t="s">
        <v>516</v>
      </c>
      <c r="M48" s="360" t="s">
        <v>516</v>
      </c>
    </row>
    <row r="49" spans="2:13" ht="27.75" customHeight="1" x14ac:dyDescent="0.15">
      <c r="B49" s="1191"/>
      <c r="C49" s="1192"/>
      <c r="D49" s="106"/>
      <c r="E49" s="1193" t="s">
        <v>41</v>
      </c>
      <c r="F49" s="1193"/>
      <c r="G49" s="1193"/>
      <c r="H49" s="1194"/>
      <c r="I49" s="358" t="s">
        <v>516</v>
      </c>
      <c r="J49" s="359" t="s">
        <v>516</v>
      </c>
      <c r="K49" s="359" t="s">
        <v>516</v>
      </c>
      <c r="L49" s="359" t="s">
        <v>516</v>
      </c>
      <c r="M49" s="360" t="s">
        <v>516</v>
      </c>
    </row>
    <row r="50" spans="2:13" ht="27.75" customHeight="1" x14ac:dyDescent="0.15">
      <c r="B50" s="1187" t="s">
        <v>42</v>
      </c>
      <c r="C50" s="1188"/>
      <c r="D50" s="109"/>
      <c r="E50" s="1193" t="s">
        <v>43</v>
      </c>
      <c r="F50" s="1193"/>
      <c r="G50" s="1193"/>
      <c r="H50" s="1194"/>
      <c r="I50" s="358">
        <v>2366</v>
      </c>
      <c r="J50" s="359">
        <v>2017</v>
      </c>
      <c r="K50" s="359">
        <v>2928</v>
      </c>
      <c r="L50" s="359">
        <v>2802</v>
      </c>
      <c r="M50" s="360">
        <v>2433</v>
      </c>
    </row>
    <row r="51" spans="2:13" ht="27.75" customHeight="1" x14ac:dyDescent="0.15">
      <c r="B51" s="1189"/>
      <c r="C51" s="1190"/>
      <c r="D51" s="106"/>
      <c r="E51" s="1193" t="s">
        <v>44</v>
      </c>
      <c r="F51" s="1193"/>
      <c r="G51" s="1193"/>
      <c r="H51" s="1194"/>
      <c r="I51" s="358">
        <v>1491</v>
      </c>
      <c r="J51" s="359">
        <v>1624</v>
      </c>
      <c r="K51" s="359">
        <v>1602</v>
      </c>
      <c r="L51" s="359">
        <v>1568</v>
      </c>
      <c r="M51" s="360">
        <v>1639</v>
      </c>
    </row>
    <row r="52" spans="2:13" ht="27.75" customHeight="1" x14ac:dyDescent="0.15">
      <c r="B52" s="1191"/>
      <c r="C52" s="1192"/>
      <c r="D52" s="106"/>
      <c r="E52" s="1193" t="s">
        <v>45</v>
      </c>
      <c r="F52" s="1193"/>
      <c r="G52" s="1193"/>
      <c r="H52" s="1194"/>
      <c r="I52" s="358">
        <v>4206</v>
      </c>
      <c r="J52" s="359">
        <v>3978</v>
      </c>
      <c r="K52" s="359">
        <v>3924</v>
      </c>
      <c r="L52" s="359">
        <v>4318</v>
      </c>
      <c r="M52" s="360">
        <v>4332</v>
      </c>
    </row>
    <row r="53" spans="2:13" ht="27.75" customHeight="1" thickBot="1" x14ac:dyDescent="0.2">
      <c r="B53" s="1195" t="s">
        <v>46</v>
      </c>
      <c r="C53" s="1196"/>
      <c r="D53" s="110"/>
      <c r="E53" s="1197" t="s">
        <v>47</v>
      </c>
      <c r="F53" s="1197"/>
      <c r="G53" s="1197"/>
      <c r="H53" s="1198"/>
      <c r="I53" s="361">
        <v>-1603</v>
      </c>
      <c r="J53" s="362">
        <v>-130</v>
      </c>
      <c r="K53" s="362">
        <v>-963</v>
      </c>
      <c r="L53" s="362">
        <v>3569</v>
      </c>
      <c r="M53" s="363">
        <v>1838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Cjv55S3jr7JEqXbsiaMIIdIIhFXISHg4MB9iflwkVjCiGf5JifWm7Lre3nHC0EBNqtAdEjPYsGBOlxEMCHaMw==" saltValue="2B3SluQQa/5tDUHjqPWN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55" zoomScale="70" zoomScaleNormal="7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4" t="s">
        <v>50</v>
      </c>
      <c r="D55" s="1214"/>
      <c r="E55" s="1215"/>
      <c r="F55" s="122">
        <v>1594</v>
      </c>
      <c r="G55" s="122">
        <v>1406</v>
      </c>
      <c r="H55" s="123">
        <v>1265</v>
      </c>
    </row>
    <row r="56" spans="2:8" ht="52.5" customHeight="1" x14ac:dyDescent="0.15">
      <c r="B56" s="124"/>
      <c r="C56" s="1216" t="s">
        <v>51</v>
      </c>
      <c r="D56" s="1216"/>
      <c r="E56" s="1217"/>
      <c r="F56" s="125">
        <v>100</v>
      </c>
      <c r="G56" s="125">
        <v>100</v>
      </c>
      <c r="H56" s="126">
        <v>100</v>
      </c>
    </row>
    <row r="57" spans="2:8" ht="53.25" customHeight="1" x14ac:dyDescent="0.15">
      <c r="B57" s="124"/>
      <c r="C57" s="1218" t="s">
        <v>52</v>
      </c>
      <c r="D57" s="1218"/>
      <c r="E57" s="1219"/>
      <c r="F57" s="127">
        <v>837</v>
      </c>
      <c r="G57" s="127">
        <v>814</v>
      </c>
      <c r="H57" s="128">
        <v>681</v>
      </c>
    </row>
    <row r="58" spans="2:8" ht="45.75" customHeight="1" x14ac:dyDescent="0.15">
      <c r="B58" s="129"/>
      <c r="C58" s="1206" t="s">
        <v>580</v>
      </c>
      <c r="D58" s="1207"/>
      <c r="E58" s="1208"/>
      <c r="F58" s="130">
        <v>478</v>
      </c>
      <c r="G58" s="130">
        <v>478</v>
      </c>
      <c r="H58" s="131">
        <v>364</v>
      </c>
    </row>
    <row r="59" spans="2:8" ht="45.75" customHeight="1" x14ac:dyDescent="0.15">
      <c r="B59" s="129"/>
      <c r="C59" s="1206" t="s">
        <v>581</v>
      </c>
      <c r="D59" s="1207"/>
      <c r="E59" s="1208"/>
      <c r="F59" s="130">
        <v>213</v>
      </c>
      <c r="G59" s="130">
        <v>213</v>
      </c>
      <c r="H59" s="131">
        <v>213</v>
      </c>
    </row>
    <row r="60" spans="2:8" ht="45.75" customHeight="1" x14ac:dyDescent="0.15">
      <c r="B60" s="129"/>
      <c r="C60" s="1206" t="s">
        <v>582</v>
      </c>
      <c r="D60" s="1207"/>
      <c r="E60" s="1208"/>
      <c r="F60" s="130">
        <v>82</v>
      </c>
      <c r="G60" s="130">
        <v>72</v>
      </c>
      <c r="H60" s="131">
        <v>62</v>
      </c>
    </row>
    <row r="61" spans="2:8" ht="45.75" customHeight="1" x14ac:dyDescent="0.15">
      <c r="B61" s="129"/>
      <c r="C61" s="1206" t="s">
        <v>583</v>
      </c>
      <c r="D61" s="1207"/>
      <c r="E61" s="1208"/>
      <c r="F61" s="130">
        <v>62</v>
      </c>
      <c r="G61" s="130">
        <v>47</v>
      </c>
      <c r="H61" s="131">
        <v>35</v>
      </c>
    </row>
    <row r="62" spans="2:8" ht="45.75" customHeight="1" thickBot="1" x14ac:dyDescent="0.2">
      <c r="B62" s="132"/>
      <c r="C62" s="1209" t="s">
        <v>584</v>
      </c>
      <c r="D62" s="1210"/>
      <c r="E62" s="1211"/>
      <c r="F62" s="133">
        <v>2</v>
      </c>
      <c r="G62" s="133">
        <v>4</v>
      </c>
      <c r="H62" s="134">
        <v>7</v>
      </c>
    </row>
    <row r="63" spans="2:8" ht="52.5" customHeight="1" thickBot="1" x14ac:dyDescent="0.2">
      <c r="B63" s="135"/>
      <c r="C63" s="1212" t="s">
        <v>53</v>
      </c>
      <c r="D63" s="1212"/>
      <c r="E63" s="1213"/>
      <c r="F63" s="136">
        <v>2531</v>
      </c>
      <c r="G63" s="136">
        <v>2321</v>
      </c>
      <c r="H63" s="137">
        <v>2046</v>
      </c>
    </row>
    <row r="64" spans="2:8" x14ac:dyDescent="0.15"/>
  </sheetData>
  <sheetProtection algorithmName="SHA-512" hashValue="WtHt9+3gN8ZwuAsyIoyDiPyE1bPNhNayu7Adyiw202WcObuyx2worYicCgPSUmKkt/Gtew3mH//gjRgArbKR2A==" saltValue="eGfhDQ72n0wFH+FLXl3G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46435</v>
      </c>
      <c r="E3" s="156"/>
      <c r="F3" s="157">
        <v>98507</v>
      </c>
      <c r="G3" s="158"/>
      <c r="H3" s="159"/>
    </row>
    <row r="4" spans="1:8" x14ac:dyDescent="0.15">
      <c r="A4" s="160"/>
      <c r="B4" s="161"/>
      <c r="C4" s="162"/>
      <c r="D4" s="163">
        <v>25615</v>
      </c>
      <c r="E4" s="164"/>
      <c r="F4" s="165">
        <v>47567</v>
      </c>
      <c r="G4" s="166"/>
      <c r="H4" s="167"/>
    </row>
    <row r="5" spans="1:8" x14ac:dyDescent="0.15">
      <c r="A5" s="148" t="s">
        <v>549</v>
      </c>
      <c r="B5" s="153"/>
      <c r="C5" s="154"/>
      <c r="D5" s="155">
        <v>75938</v>
      </c>
      <c r="E5" s="156"/>
      <c r="F5" s="157">
        <v>113347</v>
      </c>
      <c r="G5" s="158"/>
      <c r="H5" s="159"/>
    </row>
    <row r="6" spans="1:8" x14ac:dyDescent="0.15">
      <c r="A6" s="160"/>
      <c r="B6" s="161"/>
      <c r="C6" s="162"/>
      <c r="D6" s="163">
        <v>34046</v>
      </c>
      <c r="E6" s="164"/>
      <c r="F6" s="165">
        <v>58728</v>
      </c>
      <c r="G6" s="166"/>
      <c r="H6" s="167"/>
    </row>
    <row r="7" spans="1:8" x14ac:dyDescent="0.15">
      <c r="A7" s="148" t="s">
        <v>550</v>
      </c>
      <c r="B7" s="153"/>
      <c r="C7" s="154"/>
      <c r="D7" s="155">
        <v>202227</v>
      </c>
      <c r="E7" s="156"/>
      <c r="F7" s="157">
        <v>120302</v>
      </c>
      <c r="G7" s="158"/>
      <c r="H7" s="159"/>
    </row>
    <row r="8" spans="1:8" x14ac:dyDescent="0.15">
      <c r="A8" s="160"/>
      <c r="B8" s="161"/>
      <c r="C8" s="162"/>
      <c r="D8" s="163">
        <v>78265</v>
      </c>
      <c r="E8" s="164"/>
      <c r="F8" s="165">
        <v>59328</v>
      </c>
      <c r="G8" s="166"/>
      <c r="H8" s="167"/>
    </row>
    <row r="9" spans="1:8" x14ac:dyDescent="0.15">
      <c r="A9" s="148" t="s">
        <v>551</v>
      </c>
      <c r="B9" s="153"/>
      <c r="C9" s="154"/>
      <c r="D9" s="155">
        <v>214058</v>
      </c>
      <c r="E9" s="156"/>
      <c r="F9" s="157">
        <v>85942</v>
      </c>
      <c r="G9" s="158"/>
      <c r="H9" s="159"/>
    </row>
    <row r="10" spans="1:8" x14ac:dyDescent="0.15">
      <c r="A10" s="160"/>
      <c r="B10" s="161"/>
      <c r="C10" s="162"/>
      <c r="D10" s="163">
        <v>96714</v>
      </c>
      <c r="E10" s="164"/>
      <c r="F10" s="165">
        <v>48630</v>
      </c>
      <c r="G10" s="166"/>
      <c r="H10" s="167"/>
    </row>
    <row r="11" spans="1:8" x14ac:dyDescent="0.15">
      <c r="A11" s="148" t="s">
        <v>552</v>
      </c>
      <c r="B11" s="153"/>
      <c r="C11" s="154"/>
      <c r="D11" s="155">
        <v>474108</v>
      </c>
      <c r="E11" s="156"/>
      <c r="F11" s="157">
        <v>95007</v>
      </c>
      <c r="G11" s="158"/>
      <c r="H11" s="159"/>
    </row>
    <row r="12" spans="1:8" x14ac:dyDescent="0.15">
      <c r="A12" s="160"/>
      <c r="B12" s="161"/>
      <c r="C12" s="168"/>
      <c r="D12" s="163">
        <v>55367</v>
      </c>
      <c r="E12" s="164"/>
      <c r="F12" s="165">
        <v>48509</v>
      </c>
      <c r="G12" s="166"/>
      <c r="H12" s="167"/>
    </row>
    <row r="13" spans="1:8" x14ac:dyDescent="0.15">
      <c r="A13" s="148"/>
      <c r="B13" s="153"/>
      <c r="C13" s="169"/>
      <c r="D13" s="170">
        <v>202553</v>
      </c>
      <c r="E13" s="171"/>
      <c r="F13" s="172">
        <v>102621</v>
      </c>
      <c r="G13" s="173"/>
      <c r="H13" s="159"/>
    </row>
    <row r="14" spans="1:8" x14ac:dyDescent="0.15">
      <c r="A14" s="160"/>
      <c r="B14" s="161"/>
      <c r="C14" s="162"/>
      <c r="D14" s="163">
        <v>58001</v>
      </c>
      <c r="E14" s="164"/>
      <c r="F14" s="165">
        <v>52552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7.33</v>
      </c>
      <c r="C19" s="174">
        <f>ROUND(VALUE(SUBSTITUTE(実質収支比率等に係る経年分析!G$48,"▲","-")),2)</f>
        <v>9.34</v>
      </c>
      <c r="D19" s="174">
        <f>ROUND(VALUE(SUBSTITUTE(実質収支比率等に係る経年分析!H$48,"▲","-")),2)</f>
        <v>8.35</v>
      </c>
      <c r="E19" s="174">
        <f>ROUND(VALUE(SUBSTITUTE(実質収支比率等に係る経年分析!I$48,"▲","-")),2)</f>
        <v>13.7</v>
      </c>
      <c r="F19" s="174">
        <f>ROUND(VALUE(SUBSTITUTE(実質収支比率等に係る経年分析!J$48,"▲","-")),2)</f>
        <v>11.38</v>
      </c>
    </row>
    <row r="20" spans="1:11" x14ac:dyDescent="0.15">
      <c r="A20" s="174" t="s">
        <v>57</v>
      </c>
      <c r="B20" s="174">
        <f>ROUND(VALUE(SUBSTITUTE(実質収支比率等に係る経年分析!F$47,"▲","-")),2)</f>
        <v>35.39</v>
      </c>
      <c r="C20" s="174">
        <f>ROUND(VALUE(SUBSTITUTE(実質収支比率等に係る経年分析!G$47,"▲","-")),2)</f>
        <v>32.86</v>
      </c>
      <c r="D20" s="174">
        <f>ROUND(VALUE(SUBSTITUTE(実質収支比率等に係る経年分析!H$47,"▲","-")),2)</f>
        <v>30.04</v>
      </c>
      <c r="E20" s="174">
        <f>ROUND(VALUE(SUBSTITUTE(実質収支比率等に係る経年分析!I$47,"▲","-")),2)</f>
        <v>26.95</v>
      </c>
      <c r="F20" s="174">
        <f>ROUND(VALUE(SUBSTITUTE(実質収支比率等に係る経年分析!J$47,"▲","-")),2)</f>
        <v>24.69</v>
      </c>
    </row>
    <row r="21" spans="1:11" x14ac:dyDescent="0.15">
      <c r="A21" s="174" t="s">
        <v>58</v>
      </c>
      <c r="B21" s="174">
        <f>IF(ISNUMBER(VALUE(SUBSTITUTE(実質収支比率等に係る経年分析!F$49,"▲","-"))),ROUND(VALUE(SUBSTITUTE(実質収支比率等に係る経年分析!F$49,"▲","-")),2),NA())</f>
        <v>5.13</v>
      </c>
      <c r="C21" s="174">
        <f>IF(ISNUMBER(VALUE(SUBSTITUTE(実質収支比率等に係る経年分析!G$49,"▲","-"))),ROUND(VALUE(SUBSTITUTE(実質収支比率等に係る経年分析!G$49,"▲","-")),2),NA())</f>
        <v>0.08</v>
      </c>
      <c r="D21" s="174">
        <f>IF(ISNUMBER(VALUE(SUBSTITUTE(実質収支比率等に係る経年分析!H$49,"▲","-"))),ROUND(VALUE(SUBSTITUTE(実質収支比率等に係る経年分析!H$49,"▲","-")),2),NA())</f>
        <v>-2.23</v>
      </c>
      <c r="E21" s="174">
        <f>IF(ISNUMBER(VALUE(SUBSTITUTE(実質収支比率等に係る経年分析!I$49,"▲","-"))),ROUND(VALUE(SUBSTITUTE(実質収支比率等に係る経年分析!I$49,"▲","-")),2),NA())</f>
        <v>1.62</v>
      </c>
      <c r="F21" s="174">
        <f>IF(ISNUMBER(VALUE(SUBSTITUTE(実質収支比率等に係る経年分析!J$49,"▲","-"))),ROUND(VALUE(SUBSTITUTE(実質収支比率等に係る経年分析!J$49,"▲","-")),2),NA())</f>
        <v>-5.33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芳賀工業団地排水処理センター特別会計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芳賀町公共下水道事業特別会計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芳賀町後期高齢者医療特別会計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15">
      <c r="A32" s="175" t="str">
        <f>IF(連結実質赤字比率に係る赤字・黒字の構成分析!C$38="",NA(),連結実質赤字比率に係る赤字・黒字の構成分析!C$38)</f>
        <v>芳賀町農業集落排水事業特別会計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芳賀町宅地造成事業特別会計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0.56999999999999995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0.28999999999999998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15">
      <c r="A34" s="175" t="str">
        <f>IF(連結実質赤字比率に係る赤字・黒字の構成分析!C$36="",NA(),連結実質赤字比率に係る赤字・黒字の構成分析!C$36)</f>
        <v>芳賀町介護保険特別会計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2.1800000000000002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v>
      </c>
    </row>
    <row r="35" spans="1:16" x14ac:dyDescent="0.15">
      <c r="A35" s="175" t="str">
        <f>IF(連結実質赤字比率に係る赤字・黒字の構成分析!C$35="",NA(),連結実質赤字比率に係る赤字・黒字の構成分析!C$35)</f>
        <v>芳賀町国民健康保険特別会計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9.2100000000000009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575</v>
      </c>
      <c r="E42" s="176"/>
      <c r="F42" s="176"/>
      <c r="G42" s="176">
        <f>'実質公債費比率（分子）の構造'!L$52</f>
        <v>559</v>
      </c>
      <c r="H42" s="176"/>
      <c r="I42" s="176"/>
      <c r="J42" s="176">
        <f>'実質公債費比率（分子）の構造'!M$52</f>
        <v>550</v>
      </c>
      <c r="K42" s="176"/>
      <c r="L42" s="176"/>
      <c r="M42" s="176">
        <f>'実質公債費比率（分子）の構造'!N$52</f>
        <v>542</v>
      </c>
      <c r="N42" s="176"/>
      <c r="O42" s="176"/>
      <c r="P42" s="176">
        <f>'実質公債費比率（分子）の構造'!O$52</f>
        <v>498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f>'実質公債費比率（分子）の構造'!O$51</f>
        <v>2</v>
      </c>
      <c r="O43" s="176"/>
      <c r="P43" s="176"/>
    </row>
    <row r="44" spans="1:16" x14ac:dyDescent="0.15">
      <c r="A44" s="176" t="s">
        <v>67</v>
      </c>
      <c r="B44" s="176">
        <f>'実質公債費比率（分子）の構造'!K$50</f>
        <v>3</v>
      </c>
      <c r="C44" s="176"/>
      <c r="D44" s="176"/>
      <c r="E44" s="176">
        <f>'実質公債費比率（分子）の構造'!L$50</f>
        <v>13</v>
      </c>
      <c r="F44" s="176"/>
      <c r="G44" s="176"/>
      <c r="H44" s="176">
        <f>'実質公債費比率（分子）の構造'!M$50</f>
        <v>27</v>
      </c>
      <c r="I44" s="176"/>
      <c r="J44" s="176"/>
      <c r="K44" s="176">
        <f>'実質公債費比率（分子）の構造'!N$50</f>
        <v>52</v>
      </c>
      <c r="L44" s="176"/>
      <c r="M44" s="176"/>
      <c r="N44" s="176">
        <f>'実質公債費比率（分子）の構造'!O$50</f>
        <v>17</v>
      </c>
      <c r="O44" s="176"/>
      <c r="P44" s="176"/>
    </row>
    <row r="45" spans="1:16" x14ac:dyDescent="0.15">
      <c r="A45" s="176" t="s">
        <v>68</v>
      </c>
      <c r="B45" s="176">
        <f>'実質公債費比率（分子）の構造'!K$49</f>
        <v>10</v>
      </c>
      <c r="C45" s="176"/>
      <c r="D45" s="176"/>
      <c r="E45" s="176">
        <f>'実質公債費比率（分子）の構造'!L$49</f>
        <v>41</v>
      </c>
      <c r="F45" s="176"/>
      <c r="G45" s="176"/>
      <c r="H45" s="176">
        <f>'実質公債費比率（分子）の構造'!M$49</f>
        <v>38</v>
      </c>
      <c r="I45" s="176"/>
      <c r="J45" s="176"/>
      <c r="K45" s="176">
        <f>'実質公債費比率（分子）の構造'!N$49</f>
        <v>70</v>
      </c>
      <c r="L45" s="176"/>
      <c r="M45" s="176"/>
      <c r="N45" s="176">
        <f>'実質公債費比率（分子）の構造'!O$49</f>
        <v>79</v>
      </c>
      <c r="O45" s="176"/>
      <c r="P45" s="176"/>
    </row>
    <row r="46" spans="1:16" x14ac:dyDescent="0.15">
      <c r="A46" s="176" t="s">
        <v>69</v>
      </c>
      <c r="B46" s="176">
        <f>'実質公債費比率（分子）の構造'!K$48</f>
        <v>202</v>
      </c>
      <c r="C46" s="176"/>
      <c r="D46" s="176"/>
      <c r="E46" s="176">
        <f>'実質公債費比率（分子）の構造'!L$48</f>
        <v>187</v>
      </c>
      <c r="F46" s="176"/>
      <c r="G46" s="176"/>
      <c r="H46" s="176">
        <f>'実質公債費比率（分子）の構造'!M$48</f>
        <v>183</v>
      </c>
      <c r="I46" s="176"/>
      <c r="J46" s="176"/>
      <c r="K46" s="176">
        <f>'実質公債費比率（分子）の構造'!N$48</f>
        <v>196</v>
      </c>
      <c r="L46" s="176"/>
      <c r="M46" s="176"/>
      <c r="N46" s="176">
        <f>'実質公債費比率（分子）の構造'!O$48</f>
        <v>192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436</v>
      </c>
      <c r="C49" s="176"/>
      <c r="D49" s="176"/>
      <c r="E49" s="176">
        <f>'実質公債費比率（分子）の構造'!L$45</f>
        <v>399</v>
      </c>
      <c r="F49" s="176"/>
      <c r="G49" s="176"/>
      <c r="H49" s="176">
        <f>'実質公債費比率（分子）の構造'!M$45</f>
        <v>375</v>
      </c>
      <c r="I49" s="176"/>
      <c r="J49" s="176"/>
      <c r="K49" s="176">
        <f>'実質公債費比率（分子）の構造'!N$45</f>
        <v>327</v>
      </c>
      <c r="L49" s="176"/>
      <c r="M49" s="176"/>
      <c r="N49" s="176">
        <f>'実質公債費比率（分子）の構造'!O$45</f>
        <v>285</v>
      </c>
      <c r="O49" s="176"/>
      <c r="P49" s="176"/>
    </row>
    <row r="50" spans="1:16" x14ac:dyDescent="0.15">
      <c r="A50" s="176" t="s">
        <v>73</v>
      </c>
      <c r="B50" s="176" t="e">
        <f>NA()</f>
        <v>#N/A</v>
      </c>
      <c r="C50" s="176">
        <f>IF(ISNUMBER('実質公債費比率（分子）の構造'!K$53),'実質公債費比率（分子）の構造'!K$53,NA())</f>
        <v>76</v>
      </c>
      <c r="D50" s="176" t="e">
        <f>NA()</f>
        <v>#N/A</v>
      </c>
      <c r="E50" s="176" t="e">
        <f>NA()</f>
        <v>#N/A</v>
      </c>
      <c r="F50" s="176">
        <f>IF(ISNUMBER('実質公債費比率（分子）の構造'!L$53),'実質公債費比率（分子）の構造'!L$53,NA())</f>
        <v>81</v>
      </c>
      <c r="G50" s="176" t="e">
        <f>NA()</f>
        <v>#N/A</v>
      </c>
      <c r="H50" s="176" t="e">
        <f>NA()</f>
        <v>#N/A</v>
      </c>
      <c r="I50" s="176">
        <f>IF(ISNUMBER('実質公債費比率（分子）の構造'!M$53),'実質公債費比率（分子）の構造'!M$53,NA())</f>
        <v>73</v>
      </c>
      <c r="J50" s="176" t="e">
        <f>NA()</f>
        <v>#N/A</v>
      </c>
      <c r="K50" s="176" t="e">
        <f>NA()</f>
        <v>#N/A</v>
      </c>
      <c r="L50" s="176">
        <f>IF(ISNUMBER('実質公債費比率（分子）の構造'!N$53),'実質公債費比率（分子）の構造'!N$53,NA())</f>
        <v>103</v>
      </c>
      <c r="M50" s="176" t="e">
        <f>NA()</f>
        <v>#N/A</v>
      </c>
      <c r="N50" s="176" t="e">
        <f>NA()</f>
        <v>#N/A</v>
      </c>
      <c r="O50" s="176">
        <f>IF(ISNUMBER('実質公債費比率（分子）の構造'!O$53),'実質公債費比率（分子）の構造'!O$53,NA())</f>
        <v>77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4206</v>
      </c>
      <c r="E56" s="175"/>
      <c r="F56" s="175"/>
      <c r="G56" s="175">
        <f>'将来負担比率（分子）の構造'!J$52</f>
        <v>3978</v>
      </c>
      <c r="H56" s="175"/>
      <c r="I56" s="175"/>
      <c r="J56" s="175">
        <f>'将来負担比率（分子）の構造'!K$52</f>
        <v>3924</v>
      </c>
      <c r="K56" s="175"/>
      <c r="L56" s="175"/>
      <c r="M56" s="175">
        <f>'将来負担比率（分子）の構造'!L$52</f>
        <v>4318</v>
      </c>
      <c r="N56" s="175"/>
      <c r="O56" s="175"/>
      <c r="P56" s="175">
        <f>'将来負担比率（分子）の構造'!M$52</f>
        <v>4332</v>
      </c>
    </row>
    <row r="57" spans="1:16" x14ac:dyDescent="0.15">
      <c r="A57" s="175" t="s">
        <v>44</v>
      </c>
      <c r="B57" s="175"/>
      <c r="C57" s="175"/>
      <c r="D57" s="175">
        <f>'将来負担比率（分子）の構造'!I$51</f>
        <v>1491</v>
      </c>
      <c r="E57" s="175"/>
      <c r="F57" s="175"/>
      <c r="G57" s="175">
        <f>'将来負担比率（分子）の構造'!J$51</f>
        <v>1624</v>
      </c>
      <c r="H57" s="175"/>
      <c r="I57" s="175"/>
      <c r="J57" s="175">
        <f>'将来負担比率（分子）の構造'!K$51</f>
        <v>1602</v>
      </c>
      <c r="K57" s="175"/>
      <c r="L57" s="175"/>
      <c r="M57" s="175">
        <f>'将来負担比率（分子）の構造'!L$51</f>
        <v>1568</v>
      </c>
      <c r="N57" s="175"/>
      <c r="O57" s="175"/>
      <c r="P57" s="175">
        <f>'将来負担比率（分子）の構造'!M$51</f>
        <v>1639</v>
      </c>
    </row>
    <row r="58" spans="1:16" x14ac:dyDescent="0.15">
      <c r="A58" s="175" t="s">
        <v>43</v>
      </c>
      <c r="B58" s="175"/>
      <c r="C58" s="175"/>
      <c r="D58" s="175">
        <f>'将来負担比率（分子）の構造'!I$50</f>
        <v>2366</v>
      </c>
      <c r="E58" s="175"/>
      <c r="F58" s="175"/>
      <c r="G58" s="175">
        <f>'将来負担比率（分子）の構造'!J$50</f>
        <v>2017</v>
      </c>
      <c r="H58" s="175"/>
      <c r="I58" s="175"/>
      <c r="J58" s="175">
        <f>'将来負担比率（分子）の構造'!K$50</f>
        <v>2928</v>
      </c>
      <c r="K58" s="175"/>
      <c r="L58" s="175"/>
      <c r="M58" s="175">
        <f>'将来負担比率（分子）の構造'!L$50</f>
        <v>2802</v>
      </c>
      <c r="N58" s="175"/>
      <c r="O58" s="175"/>
      <c r="P58" s="175">
        <f>'将来負担比率（分子）の構造'!M$50</f>
        <v>2433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1187</v>
      </c>
      <c r="C62" s="175"/>
      <c r="D62" s="175"/>
      <c r="E62" s="175">
        <f>'将来負担比率（分子）の構造'!J$45</f>
        <v>1154</v>
      </c>
      <c r="F62" s="175"/>
      <c r="G62" s="175"/>
      <c r="H62" s="175">
        <f>'将来負担比率（分子）の構造'!K$45</f>
        <v>1150</v>
      </c>
      <c r="I62" s="175"/>
      <c r="J62" s="175"/>
      <c r="K62" s="175">
        <f>'将来負担比率（分子）の構造'!L$45</f>
        <v>1139</v>
      </c>
      <c r="L62" s="175"/>
      <c r="M62" s="175"/>
      <c r="N62" s="175">
        <f>'将来負担比率（分子）の構造'!M$45</f>
        <v>1108</v>
      </c>
      <c r="O62" s="175"/>
      <c r="P62" s="175"/>
    </row>
    <row r="63" spans="1:16" x14ac:dyDescent="0.15">
      <c r="A63" s="175" t="s">
        <v>36</v>
      </c>
      <c r="B63" s="175">
        <f>'将来負担比率（分子）の構造'!I$44</f>
        <v>480</v>
      </c>
      <c r="C63" s="175"/>
      <c r="D63" s="175"/>
      <c r="E63" s="175">
        <f>'将来負担比率（分子）の構造'!J$44</f>
        <v>486</v>
      </c>
      <c r="F63" s="175"/>
      <c r="G63" s="175"/>
      <c r="H63" s="175">
        <f>'将来負担比率（分子）の構造'!K$44</f>
        <v>400</v>
      </c>
      <c r="I63" s="175"/>
      <c r="J63" s="175"/>
      <c r="K63" s="175">
        <f>'将来負担比率（分子）の構造'!L$44</f>
        <v>414</v>
      </c>
      <c r="L63" s="175"/>
      <c r="M63" s="175"/>
      <c r="N63" s="175">
        <f>'将来負担比率（分子）の構造'!M$44</f>
        <v>357</v>
      </c>
      <c r="O63" s="175"/>
      <c r="P63" s="175"/>
    </row>
    <row r="64" spans="1:16" x14ac:dyDescent="0.15">
      <c r="A64" s="175" t="s">
        <v>35</v>
      </c>
      <c r="B64" s="175">
        <f>'将来負担比率（分子）の構造'!I$43</f>
        <v>2753</v>
      </c>
      <c r="C64" s="175"/>
      <c r="D64" s="175"/>
      <c r="E64" s="175">
        <f>'将来負担比率（分子）の構造'!J$43</f>
        <v>2615</v>
      </c>
      <c r="F64" s="175"/>
      <c r="G64" s="175"/>
      <c r="H64" s="175">
        <f>'将来負担比率（分子）の構造'!K$43</f>
        <v>2092</v>
      </c>
      <c r="I64" s="175"/>
      <c r="J64" s="175"/>
      <c r="K64" s="175">
        <f>'将来負担比率（分子）の構造'!L$43</f>
        <v>1987</v>
      </c>
      <c r="L64" s="175"/>
      <c r="M64" s="175"/>
      <c r="N64" s="175">
        <f>'将来負担比率（分子）の構造'!M$43</f>
        <v>1978</v>
      </c>
      <c r="O64" s="175"/>
      <c r="P64" s="175"/>
    </row>
    <row r="65" spans="1:16" x14ac:dyDescent="0.15">
      <c r="A65" s="175" t="s">
        <v>34</v>
      </c>
      <c r="B65" s="175">
        <f>'将来負担比率（分子）の構造'!I$42</f>
        <v>47</v>
      </c>
      <c r="C65" s="175"/>
      <c r="D65" s="175"/>
      <c r="E65" s="175">
        <f>'将来負担比率（分子）の構造'!J$42</f>
        <v>1487</v>
      </c>
      <c r="F65" s="175"/>
      <c r="G65" s="175"/>
      <c r="H65" s="175">
        <f>'将来負担比率（分子）の構造'!K$42</f>
        <v>1226</v>
      </c>
      <c r="I65" s="175"/>
      <c r="J65" s="175"/>
      <c r="K65" s="175">
        <f>'将来負担比率（分子）の構造'!L$42</f>
        <v>5088</v>
      </c>
      <c r="L65" s="175"/>
      <c r="M65" s="175"/>
      <c r="N65" s="175">
        <f>'将来負担比率（分子）の構造'!M$42</f>
        <v>148</v>
      </c>
      <c r="O65" s="175"/>
      <c r="P65" s="175"/>
    </row>
    <row r="66" spans="1:16" x14ac:dyDescent="0.15">
      <c r="A66" s="175" t="s">
        <v>33</v>
      </c>
      <c r="B66" s="175">
        <f>'将来負担比率（分子）の構造'!I$41</f>
        <v>1992</v>
      </c>
      <c r="C66" s="175"/>
      <c r="D66" s="175"/>
      <c r="E66" s="175">
        <f>'将来負担比率（分子）の構造'!J$41</f>
        <v>1748</v>
      </c>
      <c r="F66" s="175"/>
      <c r="G66" s="175"/>
      <c r="H66" s="175">
        <f>'将来負担比率（分子）の構造'!K$41</f>
        <v>2622</v>
      </c>
      <c r="I66" s="175"/>
      <c r="J66" s="175"/>
      <c r="K66" s="175">
        <f>'将来負担比率（分子）の構造'!L$41</f>
        <v>3631</v>
      </c>
      <c r="L66" s="175"/>
      <c r="M66" s="175"/>
      <c r="N66" s="175">
        <f>'将来負担比率（分子）の構造'!M$41</f>
        <v>6650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3569</v>
      </c>
      <c r="M67" s="175" t="e">
        <f>NA()</f>
        <v>#N/A</v>
      </c>
      <c r="N67" s="175" t="e">
        <f>NA()</f>
        <v>#N/A</v>
      </c>
      <c r="O67" s="175">
        <f>IF(ISNUMBER('将来負担比率（分子）の構造'!M$53), IF('将来負担比率（分子）の構造'!M$53 &lt; 0, 0, '将来負担比率（分子）の構造'!M$53), NA())</f>
        <v>1838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1594</v>
      </c>
      <c r="C72" s="179">
        <f>基金残高に係る経年分析!G55</f>
        <v>1406</v>
      </c>
      <c r="D72" s="179">
        <f>基金残高に係る経年分析!H55</f>
        <v>1265</v>
      </c>
    </row>
    <row r="73" spans="1:16" x14ac:dyDescent="0.15">
      <c r="A73" s="178" t="s">
        <v>80</v>
      </c>
      <c r="B73" s="179">
        <f>基金残高に係る経年分析!F56</f>
        <v>100</v>
      </c>
      <c r="C73" s="179">
        <f>基金残高に係る経年分析!G56</f>
        <v>100</v>
      </c>
      <c r="D73" s="179">
        <f>基金残高に係る経年分析!H56</f>
        <v>100</v>
      </c>
    </row>
    <row r="74" spans="1:16" x14ac:dyDescent="0.15">
      <c r="A74" s="178" t="s">
        <v>81</v>
      </c>
      <c r="B74" s="179">
        <f>基金残高に係る経年分析!F57</f>
        <v>837</v>
      </c>
      <c r="C74" s="179">
        <f>基金残高に係る経年分析!G57</f>
        <v>814</v>
      </c>
      <c r="D74" s="179">
        <f>基金残高に係る経年分析!H57</f>
        <v>681</v>
      </c>
    </row>
  </sheetData>
  <sheetProtection algorithmName="SHA-512" hashValue="W+5qtI3xYlURTbPlweeKEbJQ4O4kfDRG/ZddFaOiPGvEzFMLhuaCGdGAdshBy7XB8XiN9QXWzoBK2MjUOM4VTg==" saltValue="N09kSnl/+8tUwqrO1Mru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4558284</v>
      </c>
      <c r="S5" s="674"/>
      <c r="T5" s="674"/>
      <c r="U5" s="674"/>
      <c r="V5" s="674"/>
      <c r="W5" s="674"/>
      <c r="X5" s="674"/>
      <c r="Y5" s="702"/>
      <c r="Z5" s="715">
        <v>29.2</v>
      </c>
      <c r="AA5" s="715"/>
      <c r="AB5" s="715"/>
      <c r="AC5" s="715"/>
      <c r="AD5" s="716">
        <v>4373890</v>
      </c>
      <c r="AE5" s="716"/>
      <c r="AF5" s="716"/>
      <c r="AG5" s="716"/>
      <c r="AH5" s="716"/>
      <c r="AI5" s="716"/>
      <c r="AJ5" s="716"/>
      <c r="AK5" s="716"/>
      <c r="AL5" s="703">
        <v>81.900000000000006</v>
      </c>
      <c r="AM5" s="686"/>
      <c r="AN5" s="686"/>
      <c r="AO5" s="704"/>
      <c r="AP5" s="676" t="s">
        <v>229</v>
      </c>
      <c r="AQ5" s="677"/>
      <c r="AR5" s="677"/>
      <c r="AS5" s="677"/>
      <c r="AT5" s="677"/>
      <c r="AU5" s="677"/>
      <c r="AV5" s="677"/>
      <c r="AW5" s="677"/>
      <c r="AX5" s="677"/>
      <c r="AY5" s="677"/>
      <c r="AZ5" s="677"/>
      <c r="BA5" s="677"/>
      <c r="BB5" s="677"/>
      <c r="BC5" s="677"/>
      <c r="BD5" s="677"/>
      <c r="BE5" s="677"/>
      <c r="BF5" s="678"/>
      <c r="BG5" s="627">
        <v>4367023</v>
      </c>
      <c r="BH5" s="628"/>
      <c r="BI5" s="628"/>
      <c r="BJ5" s="628"/>
      <c r="BK5" s="628"/>
      <c r="BL5" s="628"/>
      <c r="BM5" s="628"/>
      <c r="BN5" s="629"/>
      <c r="BO5" s="663">
        <v>95.8</v>
      </c>
      <c r="BP5" s="663"/>
      <c r="BQ5" s="663"/>
      <c r="BR5" s="663"/>
      <c r="BS5" s="664">
        <v>84581</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24" t="s">
        <v>233</v>
      </c>
      <c r="C6" s="625"/>
      <c r="D6" s="625"/>
      <c r="E6" s="625"/>
      <c r="F6" s="625"/>
      <c r="G6" s="625"/>
      <c r="H6" s="625"/>
      <c r="I6" s="625"/>
      <c r="J6" s="625"/>
      <c r="K6" s="625"/>
      <c r="L6" s="625"/>
      <c r="M6" s="625"/>
      <c r="N6" s="625"/>
      <c r="O6" s="625"/>
      <c r="P6" s="625"/>
      <c r="Q6" s="626"/>
      <c r="R6" s="627">
        <v>139601</v>
      </c>
      <c r="S6" s="628"/>
      <c r="T6" s="628"/>
      <c r="U6" s="628"/>
      <c r="V6" s="628"/>
      <c r="W6" s="628"/>
      <c r="X6" s="628"/>
      <c r="Y6" s="629"/>
      <c r="Z6" s="663">
        <v>0.9</v>
      </c>
      <c r="AA6" s="663"/>
      <c r="AB6" s="663"/>
      <c r="AC6" s="663"/>
      <c r="AD6" s="664">
        <v>139601</v>
      </c>
      <c r="AE6" s="664"/>
      <c r="AF6" s="664"/>
      <c r="AG6" s="664"/>
      <c r="AH6" s="664"/>
      <c r="AI6" s="664"/>
      <c r="AJ6" s="664"/>
      <c r="AK6" s="664"/>
      <c r="AL6" s="630">
        <v>2.6</v>
      </c>
      <c r="AM6" s="631"/>
      <c r="AN6" s="631"/>
      <c r="AO6" s="665"/>
      <c r="AP6" s="624" t="s">
        <v>234</v>
      </c>
      <c r="AQ6" s="625"/>
      <c r="AR6" s="625"/>
      <c r="AS6" s="625"/>
      <c r="AT6" s="625"/>
      <c r="AU6" s="625"/>
      <c r="AV6" s="625"/>
      <c r="AW6" s="625"/>
      <c r="AX6" s="625"/>
      <c r="AY6" s="625"/>
      <c r="AZ6" s="625"/>
      <c r="BA6" s="625"/>
      <c r="BB6" s="625"/>
      <c r="BC6" s="625"/>
      <c r="BD6" s="625"/>
      <c r="BE6" s="625"/>
      <c r="BF6" s="626"/>
      <c r="BG6" s="627">
        <v>4367023</v>
      </c>
      <c r="BH6" s="628"/>
      <c r="BI6" s="628"/>
      <c r="BJ6" s="628"/>
      <c r="BK6" s="628"/>
      <c r="BL6" s="628"/>
      <c r="BM6" s="628"/>
      <c r="BN6" s="629"/>
      <c r="BO6" s="663">
        <v>95.8</v>
      </c>
      <c r="BP6" s="663"/>
      <c r="BQ6" s="663"/>
      <c r="BR6" s="663"/>
      <c r="BS6" s="664">
        <v>84581</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92003</v>
      </c>
      <c r="CS6" s="628"/>
      <c r="CT6" s="628"/>
      <c r="CU6" s="628"/>
      <c r="CV6" s="628"/>
      <c r="CW6" s="628"/>
      <c r="CX6" s="628"/>
      <c r="CY6" s="629"/>
      <c r="CZ6" s="703">
        <v>0.6</v>
      </c>
      <c r="DA6" s="686"/>
      <c r="DB6" s="686"/>
      <c r="DC6" s="705"/>
      <c r="DD6" s="633" t="s">
        <v>236</v>
      </c>
      <c r="DE6" s="628"/>
      <c r="DF6" s="628"/>
      <c r="DG6" s="628"/>
      <c r="DH6" s="628"/>
      <c r="DI6" s="628"/>
      <c r="DJ6" s="628"/>
      <c r="DK6" s="628"/>
      <c r="DL6" s="628"/>
      <c r="DM6" s="628"/>
      <c r="DN6" s="628"/>
      <c r="DO6" s="628"/>
      <c r="DP6" s="629"/>
      <c r="DQ6" s="633">
        <v>92003</v>
      </c>
      <c r="DR6" s="628"/>
      <c r="DS6" s="628"/>
      <c r="DT6" s="628"/>
      <c r="DU6" s="628"/>
      <c r="DV6" s="628"/>
      <c r="DW6" s="628"/>
      <c r="DX6" s="628"/>
      <c r="DY6" s="628"/>
      <c r="DZ6" s="628"/>
      <c r="EA6" s="628"/>
      <c r="EB6" s="628"/>
      <c r="EC6" s="662"/>
    </row>
    <row r="7" spans="2:143" ht="11.25" customHeight="1" x14ac:dyDescent="0.15">
      <c r="B7" s="624" t="s">
        <v>237</v>
      </c>
      <c r="C7" s="625"/>
      <c r="D7" s="625"/>
      <c r="E7" s="625"/>
      <c r="F7" s="625"/>
      <c r="G7" s="625"/>
      <c r="H7" s="625"/>
      <c r="I7" s="625"/>
      <c r="J7" s="625"/>
      <c r="K7" s="625"/>
      <c r="L7" s="625"/>
      <c r="M7" s="625"/>
      <c r="N7" s="625"/>
      <c r="O7" s="625"/>
      <c r="P7" s="625"/>
      <c r="Q7" s="626"/>
      <c r="R7" s="627">
        <v>518</v>
      </c>
      <c r="S7" s="628"/>
      <c r="T7" s="628"/>
      <c r="U7" s="628"/>
      <c r="V7" s="628"/>
      <c r="W7" s="628"/>
      <c r="X7" s="628"/>
      <c r="Y7" s="629"/>
      <c r="Z7" s="663">
        <v>0</v>
      </c>
      <c r="AA7" s="663"/>
      <c r="AB7" s="663"/>
      <c r="AC7" s="663"/>
      <c r="AD7" s="664">
        <v>518</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1114844</v>
      </c>
      <c r="BH7" s="628"/>
      <c r="BI7" s="628"/>
      <c r="BJ7" s="628"/>
      <c r="BK7" s="628"/>
      <c r="BL7" s="628"/>
      <c r="BM7" s="628"/>
      <c r="BN7" s="629"/>
      <c r="BO7" s="663">
        <v>24.5</v>
      </c>
      <c r="BP7" s="663"/>
      <c r="BQ7" s="663"/>
      <c r="BR7" s="663"/>
      <c r="BS7" s="664">
        <v>84581</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1309824</v>
      </c>
      <c r="CS7" s="628"/>
      <c r="CT7" s="628"/>
      <c r="CU7" s="628"/>
      <c r="CV7" s="628"/>
      <c r="CW7" s="628"/>
      <c r="CX7" s="628"/>
      <c r="CY7" s="629"/>
      <c r="CZ7" s="663">
        <v>8.8000000000000007</v>
      </c>
      <c r="DA7" s="663"/>
      <c r="DB7" s="663"/>
      <c r="DC7" s="663"/>
      <c r="DD7" s="633">
        <v>16115</v>
      </c>
      <c r="DE7" s="628"/>
      <c r="DF7" s="628"/>
      <c r="DG7" s="628"/>
      <c r="DH7" s="628"/>
      <c r="DI7" s="628"/>
      <c r="DJ7" s="628"/>
      <c r="DK7" s="628"/>
      <c r="DL7" s="628"/>
      <c r="DM7" s="628"/>
      <c r="DN7" s="628"/>
      <c r="DO7" s="628"/>
      <c r="DP7" s="629"/>
      <c r="DQ7" s="633">
        <v>1214583</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10038</v>
      </c>
      <c r="S8" s="628"/>
      <c r="T8" s="628"/>
      <c r="U8" s="628"/>
      <c r="V8" s="628"/>
      <c r="W8" s="628"/>
      <c r="X8" s="628"/>
      <c r="Y8" s="629"/>
      <c r="Z8" s="663">
        <v>0.1</v>
      </c>
      <c r="AA8" s="663"/>
      <c r="AB8" s="663"/>
      <c r="AC8" s="663"/>
      <c r="AD8" s="664">
        <v>10038</v>
      </c>
      <c r="AE8" s="664"/>
      <c r="AF8" s="664"/>
      <c r="AG8" s="664"/>
      <c r="AH8" s="664"/>
      <c r="AI8" s="664"/>
      <c r="AJ8" s="664"/>
      <c r="AK8" s="664"/>
      <c r="AL8" s="630">
        <v>0.2</v>
      </c>
      <c r="AM8" s="631"/>
      <c r="AN8" s="631"/>
      <c r="AO8" s="665"/>
      <c r="AP8" s="624" t="s">
        <v>241</v>
      </c>
      <c r="AQ8" s="625"/>
      <c r="AR8" s="625"/>
      <c r="AS8" s="625"/>
      <c r="AT8" s="625"/>
      <c r="AU8" s="625"/>
      <c r="AV8" s="625"/>
      <c r="AW8" s="625"/>
      <c r="AX8" s="625"/>
      <c r="AY8" s="625"/>
      <c r="AZ8" s="625"/>
      <c r="BA8" s="625"/>
      <c r="BB8" s="625"/>
      <c r="BC8" s="625"/>
      <c r="BD8" s="625"/>
      <c r="BE8" s="625"/>
      <c r="BF8" s="626"/>
      <c r="BG8" s="627">
        <v>27898</v>
      </c>
      <c r="BH8" s="628"/>
      <c r="BI8" s="628"/>
      <c r="BJ8" s="628"/>
      <c r="BK8" s="628"/>
      <c r="BL8" s="628"/>
      <c r="BM8" s="628"/>
      <c r="BN8" s="629"/>
      <c r="BO8" s="663">
        <v>0.6</v>
      </c>
      <c r="BP8" s="663"/>
      <c r="BQ8" s="663"/>
      <c r="BR8" s="663"/>
      <c r="BS8" s="664" t="s">
        <v>242</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2493662</v>
      </c>
      <c r="CS8" s="628"/>
      <c r="CT8" s="628"/>
      <c r="CU8" s="628"/>
      <c r="CV8" s="628"/>
      <c r="CW8" s="628"/>
      <c r="CX8" s="628"/>
      <c r="CY8" s="629"/>
      <c r="CZ8" s="663">
        <v>16.8</v>
      </c>
      <c r="DA8" s="663"/>
      <c r="DB8" s="663"/>
      <c r="DC8" s="663"/>
      <c r="DD8" s="633">
        <v>4631</v>
      </c>
      <c r="DE8" s="628"/>
      <c r="DF8" s="628"/>
      <c r="DG8" s="628"/>
      <c r="DH8" s="628"/>
      <c r="DI8" s="628"/>
      <c r="DJ8" s="628"/>
      <c r="DK8" s="628"/>
      <c r="DL8" s="628"/>
      <c r="DM8" s="628"/>
      <c r="DN8" s="628"/>
      <c r="DO8" s="628"/>
      <c r="DP8" s="629"/>
      <c r="DQ8" s="633">
        <v>1205254</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7463</v>
      </c>
      <c r="S9" s="628"/>
      <c r="T9" s="628"/>
      <c r="U9" s="628"/>
      <c r="V9" s="628"/>
      <c r="W9" s="628"/>
      <c r="X9" s="628"/>
      <c r="Y9" s="629"/>
      <c r="Z9" s="663">
        <v>0</v>
      </c>
      <c r="AA9" s="663"/>
      <c r="AB9" s="663"/>
      <c r="AC9" s="663"/>
      <c r="AD9" s="664">
        <v>7463</v>
      </c>
      <c r="AE9" s="664"/>
      <c r="AF9" s="664"/>
      <c r="AG9" s="664"/>
      <c r="AH9" s="664"/>
      <c r="AI9" s="664"/>
      <c r="AJ9" s="664"/>
      <c r="AK9" s="664"/>
      <c r="AL9" s="630">
        <v>0.1</v>
      </c>
      <c r="AM9" s="631"/>
      <c r="AN9" s="631"/>
      <c r="AO9" s="665"/>
      <c r="AP9" s="624" t="s">
        <v>245</v>
      </c>
      <c r="AQ9" s="625"/>
      <c r="AR9" s="625"/>
      <c r="AS9" s="625"/>
      <c r="AT9" s="625"/>
      <c r="AU9" s="625"/>
      <c r="AV9" s="625"/>
      <c r="AW9" s="625"/>
      <c r="AX9" s="625"/>
      <c r="AY9" s="625"/>
      <c r="AZ9" s="625"/>
      <c r="BA9" s="625"/>
      <c r="BB9" s="625"/>
      <c r="BC9" s="625"/>
      <c r="BD9" s="625"/>
      <c r="BE9" s="625"/>
      <c r="BF9" s="626"/>
      <c r="BG9" s="627">
        <v>716411</v>
      </c>
      <c r="BH9" s="628"/>
      <c r="BI9" s="628"/>
      <c r="BJ9" s="628"/>
      <c r="BK9" s="628"/>
      <c r="BL9" s="628"/>
      <c r="BM9" s="628"/>
      <c r="BN9" s="629"/>
      <c r="BO9" s="663">
        <v>15.7</v>
      </c>
      <c r="BP9" s="663"/>
      <c r="BQ9" s="663"/>
      <c r="BR9" s="663"/>
      <c r="BS9" s="664" t="s">
        <v>242</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566070</v>
      </c>
      <c r="CS9" s="628"/>
      <c r="CT9" s="628"/>
      <c r="CU9" s="628"/>
      <c r="CV9" s="628"/>
      <c r="CW9" s="628"/>
      <c r="CX9" s="628"/>
      <c r="CY9" s="629"/>
      <c r="CZ9" s="663">
        <v>3.8</v>
      </c>
      <c r="DA9" s="663"/>
      <c r="DB9" s="663"/>
      <c r="DC9" s="663"/>
      <c r="DD9" s="633">
        <v>18130</v>
      </c>
      <c r="DE9" s="628"/>
      <c r="DF9" s="628"/>
      <c r="DG9" s="628"/>
      <c r="DH9" s="628"/>
      <c r="DI9" s="628"/>
      <c r="DJ9" s="628"/>
      <c r="DK9" s="628"/>
      <c r="DL9" s="628"/>
      <c r="DM9" s="628"/>
      <c r="DN9" s="628"/>
      <c r="DO9" s="628"/>
      <c r="DP9" s="629"/>
      <c r="DQ9" s="633">
        <v>460915</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242</v>
      </c>
      <c r="S10" s="628"/>
      <c r="T10" s="628"/>
      <c r="U10" s="628"/>
      <c r="V10" s="628"/>
      <c r="W10" s="628"/>
      <c r="X10" s="628"/>
      <c r="Y10" s="629"/>
      <c r="Z10" s="663" t="s">
        <v>242</v>
      </c>
      <c r="AA10" s="663"/>
      <c r="AB10" s="663"/>
      <c r="AC10" s="663"/>
      <c r="AD10" s="664" t="s">
        <v>242</v>
      </c>
      <c r="AE10" s="664"/>
      <c r="AF10" s="664"/>
      <c r="AG10" s="664"/>
      <c r="AH10" s="664"/>
      <c r="AI10" s="664"/>
      <c r="AJ10" s="664"/>
      <c r="AK10" s="664"/>
      <c r="AL10" s="630" t="s">
        <v>236</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74334</v>
      </c>
      <c r="BH10" s="628"/>
      <c r="BI10" s="628"/>
      <c r="BJ10" s="628"/>
      <c r="BK10" s="628"/>
      <c r="BL10" s="628"/>
      <c r="BM10" s="628"/>
      <c r="BN10" s="629"/>
      <c r="BO10" s="663">
        <v>1.6</v>
      </c>
      <c r="BP10" s="663"/>
      <c r="BQ10" s="663"/>
      <c r="BR10" s="663"/>
      <c r="BS10" s="664" t="s">
        <v>242</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41</v>
      </c>
      <c r="CS10" s="628"/>
      <c r="CT10" s="628"/>
      <c r="CU10" s="628"/>
      <c r="CV10" s="628"/>
      <c r="CW10" s="628"/>
      <c r="CX10" s="628"/>
      <c r="CY10" s="629"/>
      <c r="CZ10" s="663">
        <v>0</v>
      </c>
      <c r="DA10" s="663"/>
      <c r="DB10" s="663"/>
      <c r="DC10" s="663"/>
      <c r="DD10" s="633" t="s">
        <v>242</v>
      </c>
      <c r="DE10" s="628"/>
      <c r="DF10" s="628"/>
      <c r="DG10" s="628"/>
      <c r="DH10" s="628"/>
      <c r="DI10" s="628"/>
      <c r="DJ10" s="628"/>
      <c r="DK10" s="628"/>
      <c r="DL10" s="628"/>
      <c r="DM10" s="628"/>
      <c r="DN10" s="628"/>
      <c r="DO10" s="628"/>
      <c r="DP10" s="629"/>
      <c r="DQ10" s="633">
        <v>41</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593711</v>
      </c>
      <c r="S11" s="628"/>
      <c r="T11" s="628"/>
      <c r="U11" s="628"/>
      <c r="V11" s="628"/>
      <c r="W11" s="628"/>
      <c r="X11" s="628"/>
      <c r="Y11" s="629"/>
      <c r="Z11" s="630">
        <v>3.8</v>
      </c>
      <c r="AA11" s="631"/>
      <c r="AB11" s="631"/>
      <c r="AC11" s="632"/>
      <c r="AD11" s="633">
        <v>593711</v>
      </c>
      <c r="AE11" s="628"/>
      <c r="AF11" s="628"/>
      <c r="AG11" s="628"/>
      <c r="AH11" s="628"/>
      <c r="AI11" s="628"/>
      <c r="AJ11" s="628"/>
      <c r="AK11" s="629"/>
      <c r="AL11" s="630">
        <v>11.1</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296201</v>
      </c>
      <c r="BH11" s="628"/>
      <c r="BI11" s="628"/>
      <c r="BJ11" s="628"/>
      <c r="BK11" s="628"/>
      <c r="BL11" s="628"/>
      <c r="BM11" s="628"/>
      <c r="BN11" s="629"/>
      <c r="BO11" s="663">
        <v>6.5</v>
      </c>
      <c r="BP11" s="663"/>
      <c r="BQ11" s="663"/>
      <c r="BR11" s="663"/>
      <c r="BS11" s="664">
        <v>84581</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687367</v>
      </c>
      <c r="CS11" s="628"/>
      <c r="CT11" s="628"/>
      <c r="CU11" s="628"/>
      <c r="CV11" s="628"/>
      <c r="CW11" s="628"/>
      <c r="CX11" s="628"/>
      <c r="CY11" s="629"/>
      <c r="CZ11" s="663">
        <v>4.5999999999999996</v>
      </c>
      <c r="DA11" s="663"/>
      <c r="DB11" s="663"/>
      <c r="DC11" s="663"/>
      <c r="DD11" s="633">
        <v>172012</v>
      </c>
      <c r="DE11" s="628"/>
      <c r="DF11" s="628"/>
      <c r="DG11" s="628"/>
      <c r="DH11" s="628"/>
      <c r="DI11" s="628"/>
      <c r="DJ11" s="628"/>
      <c r="DK11" s="628"/>
      <c r="DL11" s="628"/>
      <c r="DM11" s="628"/>
      <c r="DN11" s="628"/>
      <c r="DO11" s="628"/>
      <c r="DP11" s="629"/>
      <c r="DQ11" s="633">
        <v>374502</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v>9778</v>
      </c>
      <c r="S12" s="628"/>
      <c r="T12" s="628"/>
      <c r="U12" s="628"/>
      <c r="V12" s="628"/>
      <c r="W12" s="628"/>
      <c r="X12" s="628"/>
      <c r="Y12" s="629"/>
      <c r="Z12" s="663">
        <v>0.1</v>
      </c>
      <c r="AA12" s="663"/>
      <c r="AB12" s="663"/>
      <c r="AC12" s="663"/>
      <c r="AD12" s="664">
        <v>9778</v>
      </c>
      <c r="AE12" s="664"/>
      <c r="AF12" s="664"/>
      <c r="AG12" s="664"/>
      <c r="AH12" s="664"/>
      <c r="AI12" s="664"/>
      <c r="AJ12" s="664"/>
      <c r="AK12" s="664"/>
      <c r="AL12" s="630">
        <v>0.2</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3090155</v>
      </c>
      <c r="BH12" s="628"/>
      <c r="BI12" s="628"/>
      <c r="BJ12" s="628"/>
      <c r="BK12" s="628"/>
      <c r="BL12" s="628"/>
      <c r="BM12" s="628"/>
      <c r="BN12" s="629"/>
      <c r="BO12" s="663">
        <v>67.8</v>
      </c>
      <c r="BP12" s="663"/>
      <c r="BQ12" s="663"/>
      <c r="BR12" s="663"/>
      <c r="BS12" s="664" t="s">
        <v>236</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1134046</v>
      </c>
      <c r="CS12" s="628"/>
      <c r="CT12" s="628"/>
      <c r="CU12" s="628"/>
      <c r="CV12" s="628"/>
      <c r="CW12" s="628"/>
      <c r="CX12" s="628"/>
      <c r="CY12" s="629"/>
      <c r="CZ12" s="663">
        <v>7.6</v>
      </c>
      <c r="DA12" s="663"/>
      <c r="DB12" s="663"/>
      <c r="DC12" s="663"/>
      <c r="DD12" s="633">
        <v>741263</v>
      </c>
      <c r="DE12" s="628"/>
      <c r="DF12" s="628"/>
      <c r="DG12" s="628"/>
      <c r="DH12" s="628"/>
      <c r="DI12" s="628"/>
      <c r="DJ12" s="628"/>
      <c r="DK12" s="628"/>
      <c r="DL12" s="628"/>
      <c r="DM12" s="628"/>
      <c r="DN12" s="628"/>
      <c r="DO12" s="628"/>
      <c r="DP12" s="629"/>
      <c r="DQ12" s="633">
        <v>231932</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236</v>
      </c>
      <c r="S13" s="628"/>
      <c r="T13" s="628"/>
      <c r="U13" s="628"/>
      <c r="V13" s="628"/>
      <c r="W13" s="628"/>
      <c r="X13" s="628"/>
      <c r="Y13" s="629"/>
      <c r="Z13" s="663" t="s">
        <v>242</v>
      </c>
      <c r="AA13" s="663"/>
      <c r="AB13" s="663"/>
      <c r="AC13" s="663"/>
      <c r="AD13" s="664" t="s">
        <v>242</v>
      </c>
      <c r="AE13" s="664"/>
      <c r="AF13" s="664"/>
      <c r="AG13" s="664"/>
      <c r="AH13" s="664"/>
      <c r="AI13" s="664"/>
      <c r="AJ13" s="664"/>
      <c r="AK13" s="664"/>
      <c r="AL13" s="630" t="s">
        <v>236</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3085022</v>
      </c>
      <c r="BH13" s="628"/>
      <c r="BI13" s="628"/>
      <c r="BJ13" s="628"/>
      <c r="BK13" s="628"/>
      <c r="BL13" s="628"/>
      <c r="BM13" s="628"/>
      <c r="BN13" s="629"/>
      <c r="BO13" s="663">
        <v>67.7</v>
      </c>
      <c r="BP13" s="663"/>
      <c r="BQ13" s="663"/>
      <c r="BR13" s="663"/>
      <c r="BS13" s="664" t="s">
        <v>140</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6669961</v>
      </c>
      <c r="CS13" s="628"/>
      <c r="CT13" s="628"/>
      <c r="CU13" s="628"/>
      <c r="CV13" s="628"/>
      <c r="CW13" s="628"/>
      <c r="CX13" s="628"/>
      <c r="CY13" s="629"/>
      <c r="CZ13" s="663">
        <v>44.9</v>
      </c>
      <c r="DA13" s="663"/>
      <c r="DB13" s="663"/>
      <c r="DC13" s="663"/>
      <c r="DD13" s="633">
        <v>6146672</v>
      </c>
      <c r="DE13" s="628"/>
      <c r="DF13" s="628"/>
      <c r="DG13" s="628"/>
      <c r="DH13" s="628"/>
      <c r="DI13" s="628"/>
      <c r="DJ13" s="628"/>
      <c r="DK13" s="628"/>
      <c r="DL13" s="628"/>
      <c r="DM13" s="628"/>
      <c r="DN13" s="628"/>
      <c r="DO13" s="628"/>
      <c r="DP13" s="629"/>
      <c r="DQ13" s="633">
        <v>1222648</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v>210</v>
      </c>
      <c r="S14" s="628"/>
      <c r="T14" s="628"/>
      <c r="U14" s="628"/>
      <c r="V14" s="628"/>
      <c r="W14" s="628"/>
      <c r="X14" s="628"/>
      <c r="Y14" s="629"/>
      <c r="Z14" s="663">
        <v>0</v>
      </c>
      <c r="AA14" s="663"/>
      <c r="AB14" s="663"/>
      <c r="AC14" s="663"/>
      <c r="AD14" s="664">
        <v>210</v>
      </c>
      <c r="AE14" s="664"/>
      <c r="AF14" s="664"/>
      <c r="AG14" s="664"/>
      <c r="AH14" s="664"/>
      <c r="AI14" s="664"/>
      <c r="AJ14" s="664"/>
      <c r="AK14" s="664"/>
      <c r="AL14" s="630">
        <v>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61607</v>
      </c>
      <c r="BH14" s="628"/>
      <c r="BI14" s="628"/>
      <c r="BJ14" s="628"/>
      <c r="BK14" s="628"/>
      <c r="BL14" s="628"/>
      <c r="BM14" s="628"/>
      <c r="BN14" s="629"/>
      <c r="BO14" s="663">
        <v>1.4</v>
      </c>
      <c r="BP14" s="663"/>
      <c r="BQ14" s="663"/>
      <c r="BR14" s="663"/>
      <c r="BS14" s="664" t="s">
        <v>242</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360886</v>
      </c>
      <c r="CS14" s="628"/>
      <c r="CT14" s="628"/>
      <c r="CU14" s="628"/>
      <c r="CV14" s="628"/>
      <c r="CW14" s="628"/>
      <c r="CX14" s="628"/>
      <c r="CY14" s="629"/>
      <c r="CZ14" s="663">
        <v>2.4</v>
      </c>
      <c r="DA14" s="663"/>
      <c r="DB14" s="663"/>
      <c r="DC14" s="663"/>
      <c r="DD14" s="633">
        <v>18321</v>
      </c>
      <c r="DE14" s="628"/>
      <c r="DF14" s="628"/>
      <c r="DG14" s="628"/>
      <c r="DH14" s="628"/>
      <c r="DI14" s="628"/>
      <c r="DJ14" s="628"/>
      <c r="DK14" s="628"/>
      <c r="DL14" s="628"/>
      <c r="DM14" s="628"/>
      <c r="DN14" s="628"/>
      <c r="DO14" s="628"/>
      <c r="DP14" s="629"/>
      <c r="DQ14" s="633">
        <v>356638</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242</v>
      </c>
      <c r="S15" s="628"/>
      <c r="T15" s="628"/>
      <c r="U15" s="628"/>
      <c r="V15" s="628"/>
      <c r="W15" s="628"/>
      <c r="X15" s="628"/>
      <c r="Y15" s="629"/>
      <c r="Z15" s="663" t="s">
        <v>236</v>
      </c>
      <c r="AA15" s="663"/>
      <c r="AB15" s="663"/>
      <c r="AC15" s="663"/>
      <c r="AD15" s="664" t="s">
        <v>242</v>
      </c>
      <c r="AE15" s="664"/>
      <c r="AF15" s="664"/>
      <c r="AG15" s="664"/>
      <c r="AH15" s="664"/>
      <c r="AI15" s="664"/>
      <c r="AJ15" s="664"/>
      <c r="AK15" s="664"/>
      <c r="AL15" s="630" t="s">
        <v>242</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100417</v>
      </c>
      <c r="BH15" s="628"/>
      <c r="BI15" s="628"/>
      <c r="BJ15" s="628"/>
      <c r="BK15" s="628"/>
      <c r="BL15" s="628"/>
      <c r="BM15" s="628"/>
      <c r="BN15" s="629"/>
      <c r="BO15" s="663">
        <v>2.2000000000000002</v>
      </c>
      <c r="BP15" s="663"/>
      <c r="BQ15" s="663"/>
      <c r="BR15" s="663"/>
      <c r="BS15" s="664" t="s">
        <v>242</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1250887</v>
      </c>
      <c r="CS15" s="628"/>
      <c r="CT15" s="628"/>
      <c r="CU15" s="628"/>
      <c r="CV15" s="628"/>
      <c r="CW15" s="628"/>
      <c r="CX15" s="628"/>
      <c r="CY15" s="629"/>
      <c r="CZ15" s="663">
        <v>8.4</v>
      </c>
      <c r="DA15" s="663"/>
      <c r="DB15" s="663"/>
      <c r="DC15" s="663"/>
      <c r="DD15" s="633">
        <v>254755</v>
      </c>
      <c r="DE15" s="628"/>
      <c r="DF15" s="628"/>
      <c r="DG15" s="628"/>
      <c r="DH15" s="628"/>
      <c r="DI15" s="628"/>
      <c r="DJ15" s="628"/>
      <c r="DK15" s="628"/>
      <c r="DL15" s="628"/>
      <c r="DM15" s="628"/>
      <c r="DN15" s="628"/>
      <c r="DO15" s="628"/>
      <c r="DP15" s="629"/>
      <c r="DQ15" s="633">
        <v>1001198</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14435</v>
      </c>
      <c r="S16" s="628"/>
      <c r="T16" s="628"/>
      <c r="U16" s="628"/>
      <c r="V16" s="628"/>
      <c r="W16" s="628"/>
      <c r="X16" s="628"/>
      <c r="Y16" s="629"/>
      <c r="Z16" s="663">
        <v>0.1</v>
      </c>
      <c r="AA16" s="663"/>
      <c r="AB16" s="663"/>
      <c r="AC16" s="663"/>
      <c r="AD16" s="664">
        <v>14435</v>
      </c>
      <c r="AE16" s="664"/>
      <c r="AF16" s="664"/>
      <c r="AG16" s="664"/>
      <c r="AH16" s="664"/>
      <c r="AI16" s="664"/>
      <c r="AJ16" s="664"/>
      <c r="AK16" s="664"/>
      <c r="AL16" s="630">
        <v>0.3</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242</v>
      </c>
      <c r="BH16" s="628"/>
      <c r="BI16" s="628"/>
      <c r="BJ16" s="628"/>
      <c r="BK16" s="628"/>
      <c r="BL16" s="628"/>
      <c r="BM16" s="628"/>
      <c r="BN16" s="629"/>
      <c r="BO16" s="663" t="s">
        <v>140</v>
      </c>
      <c r="BP16" s="663"/>
      <c r="BQ16" s="663"/>
      <c r="BR16" s="663"/>
      <c r="BS16" s="664" t="s">
        <v>242</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t="s">
        <v>242</v>
      </c>
      <c r="CS16" s="628"/>
      <c r="CT16" s="628"/>
      <c r="CU16" s="628"/>
      <c r="CV16" s="628"/>
      <c r="CW16" s="628"/>
      <c r="CX16" s="628"/>
      <c r="CY16" s="629"/>
      <c r="CZ16" s="663" t="s">
        <v>242</v>
      </c>
      <c r="DA16" s="663"/>
      <c r="DB16" s="663"/>
      <c r="DC16" s="663"/>
      <c r="DD16" s="633" t="s">
        <v>242</v>
      </c>
      <c r="DE16" s="628"/>
      <c r="DF16" s="628"/>
      <c r="DG16" s="628"/>
      <c r="DH16" s="628"/>
      <c r="DI16" s="628"/>
      <c r="DJ16" s="628"/>
      <c r="DK16" s="628"/>
      <c r="DL16" s="628"/>
      <c r="DM16" s="628"/>
      <c r="DN16" s="628"/>
      <c r="DO16" s="628"/>
      <c r="DP16" s="629"/>
      <c r="DQ16" s="633" t="s">
        <v>242</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124934</v>
      </c>
      <c r="S17" s="628"/>
      <c r="T17" s="628"/>
      <c r="U17" s="628"/>
      <c r="V17" s="628"/>
      <c r="W17" s="628"/>
      <c r="X17" s="628"/>
      <c r="Y17" s="629"/>
      <c r="Z17" s="663">
        <v>0.8</v>
      </c>
      <c r="AA17" s="663"/>
      <c r="AB17" s="663"/>
      <c r="AC17" s="663"/>
      <c r="AD17" s="664">
        <v>124934</v>
      </c>
      <c r="AE17" s="664"/>
      <c r="AF17" s="664"/>
      <c r="AG17" s="664"/>
      <c r="AH17" s="664"/>
      <c r="AI17" s="664"/>
      <c r="AJ17" s="664"/>
      <c r="AK17" s="664"/>
      <c r="AL17" s="630">
        <v>2.2999999999999998</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236</v>
      </c>
      <c r="BH17" s="628"/>
      <c r="BI17" s="628"/>
      <c r="BJ17" s="628"/>
      <c r="BK17" s="628"/>
      <c r="BL17" s="628"/>
      <c r="BM17" s="628"/>
      <c r="BN17" s="629"/>
      <c r="BO17" s="663" t="s">
        <v>236</v>
      </c>
      <c r="BP17" s="663"/>
      <c r="BQ17" s="663"/>
      <c r="BR17" s="663"/>
      <c r="BS17" s="664" t="s">
        <v>140</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287280</v>
      </c>
      <c r="CS17" s="628"/>
      <c r="CT17" s="628"/>
      <c r="CU17" s="628"/>
      <c r="CV17" s="628"/>
      <c r="CW17" s="628"/>
      <c r="CX17" s="628"/>
      <c r="CY17" s="629"/>
      <c r="CZ17" s="663">
        <v>1.9</v>
      </c>
      <c r="DA17" s="663"/>
      <c r="DB17" s="663"/>
      <c r="DC17" s="663"/>
      <c r="DD17" s="633" t="s">
        <v>242</v>
      </c>
      <c r="DE17" s="628"/>
      <c r="DF17" s="628"/>
      <c r="DG17" s="628"/>
      <c r="DH17" s="628"/>
      <c r="DI17" s="628"/>
      <c r="DJ17" s="628"/>
      <c r="DK17" s="628"/>
      <c r="DL17" s="628"/>
      <c r="DM17" s="628"/>
      <c r="DN17" s="628"/>
      <c r="DO17" s="628"/>
      <c r="DP17" s="629"/>
      <c r="DQ17" s="633">
        <v>287280</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26143</v>
      </c>
      <c r="S18" s="628"/>
      <c r="T18" s="628"/>
      <c r="U18" s="628"/>
      <c r="V18" s="628"/>
      <c r="W18" s="628"/>
      <c r="X18" s="628"/>
      <c r="Y18" s="629"/>
      <c r="Z18" s="663">
        <v>0.2</v>
      </c>
      <c r="AA18" s="663"/>
      <c r="AB18" s="663"/>
      <c r="AC18" s="663"/>
      <c r="AD18" s="664">
        <v>26143</v>
      </c>
      <c r="AE18" s="664"/>
      <c r="AF18" s="664"/>
      <c r="AG18" s="664"/>
      <c r="AH18" s="664"/>
      <c r="AI18" s="664"/>
      <c r="AJ18" s="664"/>
      <c r="AK18" s="664"/>
      <c r="AL18" s="630">
        <v>0.5</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242</v>
      </c>
      <c r="BH18" s="628"/>
      <c r="BI18" s="628"/>
      <c r="BJ18" s="628"/>
      <c r="BK18" s="628"/>
      <c r="BL18" s="628"/>
      <c r="BM18" s="628"/>
      <c r="BN18" s="629"/>
      <c r="BO18" s="663" t="s">
        <v>242</v>
      </c>
      <c r="BP18" s="663"/>
      <c r="BQ18" s="663"/>
      <c r="BR18" s="663"/>
      <c r="BS18" s="664" t="s">
        <v>242</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242</v>
      </c>
      <c r="CS18" s="628"/>
      <c r="CT18" s="628"/>
      <c r="CU18" s="628"/>
      <c r="CV18" s="628"/>
      <c r="CW18" s="628"/>
      <c r="CX18" s="628"/>
      <c r="CY18" s="629"/>
      <c r="CZ18" s="663" t="s">
        <v>242</v>
      </c>
      <c r="DA18" s="663"/>
      <c r="DB18" s="663"/>
      <c r="DC18" s="663"/>
      <c r="DD18" s="633" t="s">
        <v>242</v>
      </c>
      <c r="DE18" s="628"/>
      <c r="DF18" s="628"/>
      <c r="DG18" s="628"/>
      <c r="DH18" s="628"/>
      <c r="DI18" s="628"/>
      <c r="DJ18" s="628"/>
      <c r="DK18" s="628"/>
      <c r="DL18" s="628"/>
      <c r="DM18" s="628"/>
      <c r="DN18" s="628"/>
      <c r="DO18" s="628"/>
      <c r="DP18" s="629"/>
      <c r="DQ18" s="633" t="s">
        <v>242</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25815</v>
      </c>
      <c r="S19" s="628"/>
      <c r="T19" s="628"/>
      <c r="U19" s="628"/>
      <c r="V19" s="628"/>
      <c r="W19" s="628"/>
      <c r="X19" s="628"/>
      <c r="Y19" s="629"/>
      <c r="Z19" s="663">
        <v>0.2</v>
      </c>
      <c r="AA19" s="663"/>
      <c r="AB19" s="663"/>
      <c r="AC19" s="663"/>
      <c r="AD19" s="664">
        <v>25815</v>
      </c>
      <c r="AE19" s="664"/>
      <c r="AF19" s="664"/>
      <c r="AG19" s="664"/>
      <c r="AH19" s="664"/>
      <c r="AI19" s="664"/>
      <c r="AJ19" s="664"/>
      <c r="AK19" s="664"/>
      <c r="AL19" s="630">
        <v>0.5</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191261</v>
      </c>
      <c r="BH19" s="628"/>
      <c r="BI19" s="628"/>
      <c r="BJ19" s="628"/>
      <c r="BK19" s="628"/>
      <c r="BL19" s="628"/>
      <c r="BM19" s="628"/>
      <c r="BN19" s="629"/>
      <c r="BO19" s="663">
        <v>4.2</v>
      </c>
      <c r="BP19" s="663"/>
      <c r="BQ19" s="663"/>
      <c r="BR19" s="663"/>
      <c r="BS19" s="664" t="s">
        <v>242</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242</v>
      </c>
      <c r="CS19" s="628"/>
      <c r="CT19" s="628"/>
      <c r="CU19" s="628"/>
      <c r="CV19" s="628"/>
      <c r="CW19" s="628"/>
      <c r="CX19" s="628"/>
      <c r="CY19" s="629"/>
      <c r="CZ19" s="663" t="s">
        <v>236</v>
      </c>
      <c r="DA19" s="663"/>
      <c r="DB19" s="663"/>
      <c r="DC19" s="663"/>
      <c r="DD19" s="633" t="s">
        <v>242</v>
      </c>
      <c r="DE19" s="628"/>
      <c r="DF19" s="628"/>
      <c r="DG19" s="628"/>
      <c r="DH19" s="628"/>
      <c r="DI19" s="628"/>
      <c r="DJ19" s="628"/>
      <c r="DK19" s="628"/>
      <c r="DL19" s="628"/>
      <c r="DM19" s="628"/>
      <c r="DN19" s="628"/>
      <c r="DO19" s="628"/>
      <c r="DP19" s="629"/>
      <c r="DQ19" s="633" t="s">
        <v>242</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328</v>
      </c>
      <c r="S20" s="628"/>
      <c r="T20" s="628"/>
      <c r="U20" s="628"/>
      <c r="V20" s="628"/>
      <c r="W20" s="628"/>
      <c r="X20" s="628"/>
      <c r="Y20" s="629"/>
      <c r="Z20" s="663">
        <v>0</v>
      </c>
      <c r="AA20" s="663"/>
      <c r="AB20" s="663"/>
      <c r="AC20" s="663"/>
      <c r="AD20" s="664">
        <v>328</v>
      </c>
      <c r="AE20" s="664"/>
      <c r="AF20" s="664"/>
      <c r="AG20" s="664"/>
      <c r="AH20" s="664"/>
      <c r="AI20" s="664"/>
      <c r="AJ20" s="664"/>
      <c r="AK20" s="664"/>
      <c r="AL20" s="630">
        <v>0</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191261</v>
      </c>
      <c r="BH20" s="628"/>
      <c r="BI20" s="628"/>
      <c r="BJ20" s="628"/>
      <c r="BK20" s="628"/>
      <c r="BL20" s="628"/>
      <c r="BM20" s="628"/>
      <c r="BN20" s="629"/>
      <c r="BO20" s="663">
        <v>4.2</v>
      </c>
      <c r="BP20" s="663"/>
      <c r="BQ20" s="663"/>
      <c r="BR20" s="663"/>
      <c r="BS20" s="664" t="s">
        <v>236</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14852027</v>
      </c>
      <c r="CS20" s="628"/>
      <c r="CT20" s="628"/>
      <c r="CU20" s="628"/>
      <c r="CV20" s="628"/>
      <c r="CW20" s="628"/>
      <c r="CX20" s="628"/>
      <c r="CY20" s="629"/>
      <c r="CZ20" s="663">
        <v>100</v>
      </c>
      <c r="DA20" s="663"/>
      <c r="DB20" s="663"/>
      <c r="DC20" s="663"/>
      <c r="DD20" s="633">
        <v>7371899</v>
      </c>
      <c r="DE20" s="628"/>
      <c r="DF20" s="628"/>
      <c r="DG20" s="628"/>
      <c r="DH20" s="628"/>
      <c r="DI20" s="628"/>
      <c r="DJ20" s="628"/>
      <c r="DK20" s="628"/>
      <c r="DL20" s="628"/>
      <c r="DM20" s="628"/>
      <c r="DN20" s="628"/>
      <c r="DO20" s="628"/>
      <c r="DP20" s="629"/>
      <c r="DQ20" s="633">
        <v>6446994</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114218</v>
      </c>
      <c r="S21" s="628"/>
      <c r="T21" s="628"/>
      <c r="U21" s="628"/>
      <c r="V21" s="628"/>
      <c r="W21" s="628"/>
      <c r="X21" s="628"/>
      <c r="Y21" s="629"/>
      <c r="Z21" s="663">
        <v>0.7</v>
      </c>
      <c r="AA21" s="663"/>
      <c r="AB21" s="663"/>
      <c r="AC21" s="663"/>
      <c r="AD21" s="664">
        <v>36520</v>
      </c>
      <c r="AE21" s="664"/>
      <c r="AF21" s="664"/>
      <c r="AG21" s="664"/>
      <c r="AH21" s="664"/>
      <c r="AI21" s="664"/>
      <c r="AJ21" s="664"/>
      <c r="AK21" s="664"/>
      <c r="AL21" s="630">
        <v>0.7</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6867</v>
      </c>
      <c r="BH21" s="628"/>
      <c r="BI21" s="628"/>
      <c r="BJ21" s="628"/>
      <c r="BK21" s="628"/>
      <c r="BL21" s="628"/>
      <c r="BM21" s="628"/>
      <c r="BN21" s="629"/>
      <c r="BO21" s="663">
        <v>0.2</v>
      </c>
      <c r="BP21" s="663"/>
      <c r="BQ21" s="663"/>
      <c r="BR21" s="663"/>
      <c r="BS21" s="664" t="s">
        <v>242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36520</v>
      </c>
      <c r="S22" s="628"/>
      <c r="T22" s="628"/>
      <c r="U22" s="628"/>
      <c r="V22" s="628"/>
      <c r="W22" s="628"/>
      <c r="X22" s="628"/>
      <c r="Y22" s="629"/>
      <c r="Z22" s="663">
        <v>0.2</v>
      </c>
      <c r="AA22" s="663"/>
      <c r="AB22" s="663"/>
      <c r="AC22" s="663"/>
      <c r="AD22" s="664">
        <v>36520</v>
      </c>
      <c r="AE22" s="664"/>
      <c r="AF22" s="664"/>
      <c r="AG22" s="664"/>
      <c r="AH22" s="664"/>
      <c r="AI22" s="664"/>
      <c r="AJ22" s="664"/>
      <c r="AK22" s="664"/>
      <c r="AL22" s="630">
        <v>0.7</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236</v>
      </c>
      <c r="BH22" s="628"/>
      <c r="BI22" s="628"/>
      <c r="BJ22" s="628"/>
      <c r="BK22" s="628"/>
      <c r="BL22" s="628"/>
      <c r="BM22" s="628"/>
      <c r="BN22" s="629"/>
      <c r="BO22" s="663" t="s">
        <v>236</v>
      </c>
      <c r="BP22" s="663"/>
      <c r="BQ22" s="663"/>
      <c r="BR22" s="663"/>
      <c r="BS22" s="664" t="s">
        <v>242</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75920</v>
      </c>
      <c r="S23" s="628"/>
      <c r="T23" s="628"/>
      <c r="U23" s="628"/>
      <c r="V23" s="628"/>
      <c r="W23" s="628"/>
      <c r="X23" s="628"/>
      <c r="Y23" s="629"/>
      <c r="Z23" s="663">
        <v>0.5</v>
      </c>
      <c r="AA23" s="663"/>
      <c r="AB23" s="663"/>
      <c r="AC23" s="663"/>
      <c r="AD23" s="664" t="s">
        <v>242</v>
      </c>
      <c r="AE23" s="664"/>
      <c r="AF23" s="664"/>
      <c r="AG23" s="664"/>
      <c r="AH23" s="664"/>
      <c r="AI23" s="664"/>
      <c r="AJ23" s="664"/>
      <c r="AK23" s="664"/>
      <c r="AL23" s="630" t="s">
        <v>242</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v>184394</v>
      </c>
      <c r="BH23" s="628"/>
      <c r="BI23" s="628"/>
      <c r="BJ23" s="628"/>
      <c r="BK23" s="628"/>
      <c r="BL23" s="628"/>
      <c r="BM23" s="628"/>
      <c r="BN23" s="629"/>
      <c r="BO23" s="663">
        <v>4</v>
      </c>
      <c r="BP23" s="663"/>
      <c r="BQ23" s="663"/>
      <c r="BR23" s="663"/>
      <c r="BS23" s="664" t="s">
        <v>242</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v>1778</v>
      </c>
      <c r="S24" s="628"/>
      <c r="T24" s="628"/>
      <c r="U24" s="628"/>
      <c r="V24" s="628"/>
      <c r="W24" s="628"/>
      <c r="X24" s="628"/>
      <c r="Y24" s="629"/>
      <c r="Z24" s="663">
        <v>0</v>
      </c>
      <c r="AA24" s="663"/>
      <c r="AB24" s="663"/>
      <c r="AC24" s="663"/>
      <c r="AD24" s="664" t="s">
        <v>236</v>
      </c>
      <c r="AE24" s="664"/>
      <c r="AF24" s="664"/>
      <c r="AG24" s="664"/>
      <c r="AH24" s="664"/>
      <c r="AI24" s="664"/>
      <c r="AJ24" s="664"/>
      <c r="AK24" s="664"/>
      <c r="AL24" s="630" t="s">
        <v>140</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242</v>
      </c>
      <c r="BH24" s="628"/>
      <c r="BI24" s="628"/>
      <c r="BJ24" s="628"/>
      <c r="BK24" s="628"/>
      <c r="BL24" s="628"/>
      <c r="BM24" s="628"/>
      <c r="BN24" s="629"/>
      <c r="BO24" s="663" t="s">
        <v>242</v>
      </c>
      <c r="BP24" s="663"/>
      <c r="BQ24" s="663"/>
      <c r="BR24" s="663"/>
      <c r="BS24" s="664" t="s">
        <v>242</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2598582</v>
      </c>
      <c r="CS24" s="674"/>
      <c r="CT24" s="674"/>
      <c r="CU24" s="674"/>
      <c r="CV24" s="674"/>
      <c r="CW24" s="674"/>
      <c r="CX24" s="674"/>
      <c r="CY24" s="702"/>
      <c r="CZ24" s="703">
        <v>17.5</v>
      </c>
      <c r="DA24" s="686"/>
      <c r="DB24" s="686"/>
      <c r="DC24" s="705"/>
      <c r="DD24" s="701">
        <v>1912974</v>
      </c>
      <c r="DE24" s="674"/>
      <c r="DF24" s="674"/>
      <c r="DG24" s="674"/>
      <c r="DH24" s="674"/>
      <c r="DI24" s="674"/>
      <c r="DJ24" s="674"/>
      <c r="DK24" s="702"/>
      <c r="DL24" s="701">
        <v>1912575</v>
      </c>
      <c r="DM24" s="674"/>
      <c r="DN24" s="674"/>
      <c r="DO24" s="674"/>
      <c r="DP24" s="674"/>
      <c r="DQ24" s="674"/>
      <c r="DR24" s="674"/>
      <c r="DS24" s="674"/>
      <c r="DT24" s="674"/>
      <c r="DU24" s="674"/>
      <c r="DV24" s="702"/>
      <c r="DW24" s="703">
        <v>35.799999999999997</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5599333</v>
      </c>
      <c r="S25" s="628"/>
      <c r="T25" s="628"/>
      <c r="U25" s="628"/>
      <c r="V25" s="628"/>
      <c r="W25" s="628"/>
      <c r="X25" s="628"/>
      <c r="Y25" s="629"/>
      <c r="Z25" s="663">
        <v>35.799999999999997</v>
      </c>
      <c r="AA25" s="663"/>
      <c r="AB25" s="663"/>
      <c r="AC25" s="663"/>
      <c r="AD25" s="664">
        <v>5337241</v>
      </c>
      <c r="AE25" s="664"/>
      <c r="AF25" s="664"/>
      <c r="AG25" s="664"/>
      <c r="AH25" s="664"/>
      <c r="AI25" s="664"/>
      <c r="AJ25" s="664"/>
      <c r="AK25" s="664"/>
      <c r="AL25" s="630">
        <v>99.9</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140</v>
      </c>
      <c r="BH25" s="628"/>
      <c r="BI25" s="628"/>
      <c r="BJ25" s="628"/>
      <c r="BK25" s="628"/>
      <c r="BL25" s="628"/>
      <c r="BM25" s="628"/>
      <c r="BN25" s="629"/>
      <c r="BO25" s="663" t="s">
        <v>236</v>
      </c>
      <c r="BP25" s="663"/>
      <c r="BQ25" s="663"/>
      <c r="BR25" s="663"/>
      <c r="BS25" s="664" t="s">
        <v>140</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1473514</v>
      </c>
      <c r="CS25" s="636"/>
      <c r="CT25" s="636"/>
      <c r="CU25" s="636"/>
      <c r="CV25" s="636"/>
      <c r="CW25" s="636"/>
      <c r="CX25" s="636"/>
      <c r="CY25" s="637"/>
      <c r="CZ25" s="630">
        <v>9.9</v>
      </c>
      <c r="DA25" s="638"/>
      <c r="DB25" s="638"/>
      <c r="DC25" s="639"/>
      <c r="DD25" s="633">
        <v>1413601</v>
      </c>
      <c r="DE25" s="636"/>
      <c r="DF25" s="636"/>
      <c r="DG25" s="636"/>
      <c r="DH25" s="636"/>
      <c r="DI25" s="636"/>
      <c r="DJ25" s="636"/>
      <c r="DK25" s="637"/>
      <c r="DL25" s="633">
        <v>1413202</v>
      </c>
      <c r="DM25" s="636"/>
      <c r="DN25" s="636"/>
      <c r="DO25" s="636"/>
      <c r="DP25" s="636"/>
      <c r="DQ25" s="636"/>
      <c r="DR25" s="636"/>
      <c r="DS25" s="636"/>
      <c r="DT25" s="636"/>
      <c r="DU25" s="636"/>
      <c r="DV25" s="637"/>
      <c r="DW25" s="630">
        <v>26.5</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2514</v>
      </c>
      <c r="S26" s="628"/>
      <c r="T26" s="628"/>
      <c r="U26" s="628"/>
      <c r="V26" s="628"/>
      <c r="W26" s="628"/>
      <c r="X26" s="628"/>
      <c r="Y26" s="629"/>
      <c r="Z26" s="663">
        <v>0</v>
      </c>
      <c r="AA26" s="663"/>
      <c r="AB26" s="663"/>
      <c r="AC26" s="663"/>
      <c r="AD26" s="664">
        <v>2514</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140</v>
      </c>
      <c r="BH26" s="628"/>
      <c r="BI26" s="628"/>
      <c r="BJ26" s="628"/>
      <c r="BK26" s="628"/>
      <c r="BL26" s="628"/>
      <c r="BM26" s="628"/>
      <c r="BN26" s="629"/>
      <c r="BO26" s="663" t="s">
        <v>242</v>
      </c>
      <c r="BP26" s="663"/>
      <c r="BQ26" s="663"/>
      <c r="BR26" s="663"/>
      <c r="BS26" s="664" t="s">
        <v>242</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843931</v>
      </c>
      <c r="CS26" s="628"/>
      <c r="CT26" s="628"/>
      <c r="CU26" s="628"/>
      <c r="CV26" s="628"/>
      <c r="CW26" s="628"/>
      <c r="CX26" s="628"/>
      <c r="CY26" s="629"/>
      <c r="CZ26" s="630">
        <v>5.7</v>
      </c>
      <c r="DA26" s="638"/>
      <c r="DB26" s="638"/>
      <c r="DC26" s="639"/>
      <c r="DD26" s="633">
        <v>811768</v>
      </c>
      <c r="DE26" s="628"/>
      <c r="DF26" s="628"/>
      <c r="DG26" s="628"/>
      <c r="DH26" s="628"/>
      <c r="DI26" s="628"/>
      <c r="DJ26" s="628"/>
      <c r="DK26" s="629"/>
      <c r="DL26" s="633" t="s">
        <v>242</v>
      </c>
      <c r="DM26" s="628"/>
      <c r="DN26" s="628"/>
      <c r="DO26" s="628"/>
      <c r="DP26" s="628"/>
      <c r="DQ26" s="628"/>
      <c r="DR26" s="628"/>
      <c r="DS26" s="628"/>
      <c r="DT26" s="628"/>
      <c r="DU26" s="628"/>
      <c r="DV26" s="629"/>
      <c r="DW26" s="630" t="s">
        <v>242</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48745</v>
      </c>
      <c r="S27" s="628"/>
      <c r="T27" s="628"/>
      <c r="U27" s="628"/>
      <c r="V27" s="628"/>
      <c r="W27" s="628"/>
      <c r="X27" s="628"/>
      <c r="Y27" s="629"/>
      <c r="Z27" s="663">
        <v>0.3</v>
      </c>
      <c r="AA27" s="663"/>
      <c r="AB27" s="663"/>
      <c r="AC27" s="663"/>
      <c r="AD27" s="664" t="s">
        <v>242</v>
      </c>
      <c r="AE27" s="664"/>
      <c r="AF27" s="664"/>
      <c r="AG27" s="664"/>
      <c r="AH27" s="664"/>
      <c r="AI27" s="664"/>
      <c r="AJ27" s="664"/>
      <c r="AK27" s="664"/>
      <c r="AL27" s="630" t="s">
        <v>140</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4558284</v>
      </c>
      <c r="BH27" s="628"/>
      <c r="BI27" s="628"/>
      <c r="BJ27" s="628"/>
      <c r="BK27" s="628"/>
      <c r="BL27" s="628"/>
      <c r="BM27" s="628"/>
      <c r="BN27" s="629"/>
      <c r="BO27" s="663">
        <v>100</v>
      </c>
      <c r="BP27" s="663"/>
      <c r="BQ27" s="663"/>
      <c r="BR27" s="663"/>
      <c r="BS27" s="664">
        <v>84581</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837788</v>
      </c>
      <c r="CS27" s="636"/>
      <c r="CT27" s="636"/>
      <c r="CU27" s="636"/>
      <c r="CV27" s="636"/>
      <c r="CW27" s="636"/>
      <c r="CX27" s="636"/>
      <c r="CY27" s="637"/>
      <c r="CZ27" s="630">
        <v>5.6</v>
      </c>
      <c r="DA27" s="638"/>
      <c r="DB27" s="638"/>
      <c r="DC27" s="639"/>
      <c r="DD27" s="633">
        <v>212093</v>
      </c>
      <c r="DE27" s="636"/>
      <c r="DF27" s="636"/>
      <c r="DG27" s="636"/>
      <c r="DH27" s="636"/>
      <c r="DI27" s="636"/>
      <c r="DJ27" s="636"/>
      <c r="DK27" s="637"/>
      <c r="DL27" s="633">
        <v>212093</v>
      </c>
      <c r="DM27" s="636"/>
      <c r="DN27" s="636"/>
      <c r="DO27" s="636"/>
      <c r="DP27" s="636"/>
      <c r="DQ27" s="636"/>
      <c r="DR27" s="636"/>
      <c r="DS27" s="636"/>
      <c r="DT27" s="636"/>
      <c r="DU27" s="636"/>
      <c r="DV27" s="637"/>
      <c r="DW27" s="630">
        <v>4</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53619</v>
      </c>
      <c r="S28" s="628"/>
      <c r="T28" s="628"/>
      <c r="U28" s="628"/>
      <c r="V28" s="628"/>
      <c r="W28" s="628"/>
      <c r="X28" s="628"/>
      <c r="Y28" s="629"/>
      <c r="Z28" s="663">
        <v>0.3</v>
      </c>
      <c r="AA28" s="663"/>
      <c r="AB28" s="663"/>
      <c r="AC28" s="663"/>
      <c r="AD28" s="664" t="s">
        <v>242</v>
      </c>
      <c r="AE28" s="664"/>
      <c r="AF28" s="664"/>
      <c r="AG28" s="664"/>
      <c r="AH28" s="664"/>
      <c r="AI28" s="664"/>
      <c r="AJ28" s="664"/>
      <c r="AK28" s="664"/>
      <c r="AL28" s="630" t="s">
        <v>242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287280</v>
      </c>
      <c r="CS28" s="628"/>
      <c r="CT28" s="628"/>
      <c r="CU28" s="628"/>
      <c r="CV28" s="628"/>
      <c r="CW28" s="628"/>
      <c r="CX28" s="628"/>
      <c r="CY28" s="629"/>
      <c r="CZ28" s="630">
        <v>1.9</v>
      </c>
      <c r="DA28" s="638"/>
      <c r="DB28" s="638"/>
      <c r="DC28" s="639"/>
      <c r="DD28" s="633">
        <v>287280</v>
      </c>
      <c r="DE28" s="628"/>
      <c r="DF28" s="628"/>
      <c r="DG28" s="628"/>
      <c r="DH28" s="628"/>
      <c r="DI28" s="628"/>
      <c r="DJ28" s="628"/>
      <c r="DK28" s="629"/>
      <c r="DL28" s="633">
        <v>287280</v>
      </c>
      <c r="DM28" s="628"/>
      <c r="DN28" s="628"/>
      <c r="DO28" s="628"/>
      <c r="DP28" s="628"/>
      <c r="DQ28" s="628"/>
      <c r="DR28" s="628"/>
      <c r="DS28" s="628"/>
      <c r="DT28" s="628"/>
      <c r="DU28" s="628"/>
      <c r="DV28" s="629"/>
      <c r="DW28" s="630">
        <v>5.4</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9625</v>
      </c>
      <c r="S29" s="628"/>
      <c r="T29" s="628"/>
      <c r="U29" s="628"/>
      <c r="V29" s="628"/>
      <c r="W29" s="628"/>
      <c r="X29" s="628"/>
      <c r="Y29" s="629"/>
      <c r="Z29" s="663">
        <v>0.1</v>
      </c>
      <c r="AA29" s="663"/>
      <c r="AB29" s="663"/>
      <c r="AC29" s="663"/>
      <c r="AD29" s="664" t="s">
        <v>242</v>
      </c>
      <c r="AE29" s="664"/>
      <c r="AF29" s="664"/>
      <c r="AG29" s="664"/>
      <c r="AH29" s="664"/>
      <c r="AI29" s="664"/>
      <c r="AJ29" s="664"/>
      <c r="AK29" s="664"/>
      <c r="AL29" s="630" t="s">
        <v>242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285090</v>
      </c>
      <c r="CS29" s="636"/>
      <c r="CT29" s="636"/>
      <c r="CU29" s="636"/>
      <c r="CV29" s="636"/>
      <c r="CW29" s="636"/>
      <c r="CX29" s="636"/>
      <c r="CY29" s="637"/>
      <c r="CZ29" s="630">
        <v>1.9</v>
      </c>
      <c r="DA29" s="638"/>
      <c r="DB29" s="638"/>
      <c r="DC29" s="639"/>
      <c r="DD29" s="633">
        <v>285090</v>
      </c>
      <c r="DE29" s="636"/>
      <c r="DF29" s="636"/>
      <c r="DG29" s="636"/>
      <c r="DH29" s="636"/>
      <c r="DI29" s="636"/>
      <c r="DJ29" s="636"/>
      <c r="DK29" s="637"/>
      <c r="DL29" s="633">
        <v>285090</v>
      </c>
      <c r="DM29" s="636"/>
      <c r="DN29" s="636"/>
      <c r="DO29" s="636"/>
      <c r="DP29" s="636"/>
      <c r="DQ29" s="636"/>
      <c r="DR29" s="636"/>
      <c r="DS29" s="636"/>
      <c r="DT29" s="636"/>
      <c r="DU29" s="636"/>
      <c r="DV29" s="637"/>
      <c r="DW29" s="630">
        <v>5.3</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3716247</v>
      </c>
      <c r="S30" s="628"/>
      <c r="T30" s="628"/>
      <c r="U30" s="628"/>
      <c r="V30" s="628"/>
      <c r="W30" s="628"/>
      <c r="X30" s="628"/>
      <c r="Y30" s="629"/>
      <c r="Z30" s="663">
        <v>23.8</v>
      </c>
      <c r="AA30" s="663"/>
      <c r="AB30" s="663"/>
      <c r="AC30" s="663"/>
      <c r="AD30" s="664" t="s">
        <v>140</v>
      </c>
      <c r="AE30" s="664"/>
      <c r="AF30" s="664"/>
      <c r="AG30" s="664"/>
      <c r="AH30" s="664"/>
      <c r="AI30" s="664"/>
      <c r="AJ30" s="664"/>
      <c r="AK30" s="664"/>
      <c r="AL30" s="630" t="s">
        <v>236</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270331</v>
      </c>
      <c r="CS30" s="628"/>
      <c r="CT30" s="628"/>
      <c r="CU30" s="628"/>
      <c r="CV30" s="628"/>
      <c r="CW30" s="628"/>
      <c r="CX30" s="628"/>
      <c r="CY30" s="629"/>
      <c r="CZ30" s="630">
        <v>1.8</v>
      </c>
      <c r="DA30" s="638"/>
      <c r="DB30" s="638"/>
      <c r="DC30" s="639"/>
      <c r="DD30" s="633">
        <v>270331</v>
      </c>
      <c r="DE30" s="628"/>
      <c r="DF30" s="628"/>
      <c r="DG30" s="628"/>
      <c r="DH30" s="628"/>
      <c r="DI30" s="628"/>
      <c r="DJ30" s="628"/>
      <c r="DK30" s="629"/>
      <c r="DL30" s="633">
        <v>270331</v>
      </c>
      <c r="DM30" s="628"/>
      <c r="DN30" s="628"/>
      <c r="DO30" s="628"/>
      <c r="DP30" s="628"/>
      <c r="DQ30" s="628"/>
      <c r="DR30" s="628"/>
      <c r="DS30" s="628"/>
      <c r="DT30" s="628"/>
      <c r="DU30" s="628"/>
      <c r="DV30" s="629"/>
      <c r="DW30" s="630">
        <v>5.0999999999999996</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236</v>
      </c>
      <c r="S31" s="628"/>
      <c r="T31" s="628"/>
      <c r="U31" s="628"/>
      <c r="V31" s="628"/>
      <c r="W31" s="628"/>
      <c r="X31" s="628"/>
      <c r="Y31" s="629"/>
      <c r="Z31" s="663" t="s">
        <v>242</v>
      </c>
      <c r="AA31" s="663"/>
      <c r="AB31" s="663"/>
      <c r="AC31" s="663"/>
      <c r="AD31" s="664" t="s">
        <v>242</v>
      </c>
      <c r="AE31" s="664"/>
      <c r="AF31" s="664"/>
      <c r="AG31" s="664"/>
      <c r="AH31" s="664"/>
      <c r="AI31" s="664"/>
      <c r="AJ31" s="664"/>
      <c r="AK31" s="664"/>
      <c r="AL31" s="630" t="s">
        <v>236</v>
      </c>
      <c r="AM31" s="631"/>
      <c r="AN31" s="631"/>
      <c r="AO31" s="665"/>
      <c r="AP31" s="688" t="s">
        <v>314</v>
      </c>
      <c r="AQ31" s="689"/>
      <c r="AR31" s="689"/>
      <c r="AS31" s="689"/>
      <c r="AT31" s="690" t="s">
        <v>315</v>
      </c>
      <c r="AU31" s="218"/>
      <c r="AV31" s="218"/>
      <c r="AW31" s="218"/>
      <c r="AX31" s="676" t="s">
        <v>190</v>
      </c>
      <c r="AY31" s="677"/>
      <c r="AZ31" s="677"/>
      <c r="BA31" s="677"/>
      <c r="BB31" s="677"/>
      <c r="BC31" s="677"/>
      <c r="BD31" s="677"/>
      <c r="BE31" s="677"/>
      <c r="BF31" s="678"/>
      <c r="BG31" s="684">
        <v>99.7</v>
      </c>
      <c r="BH31" s="685"/>
      <c r="BI31" s="685"/>
      <c r="BJ31" s="685"/>
      <c r="BK31" s="685"/>
      <c r="BL31" s="685"/>
      <c r="BM31" s="686">
        <v>98.7</v>
      </c>
      <c r="BN31" s="685"/>
      <c r="BO31" s="685"/>
      <c r="BP31" s="685"/>
      <c r="BQ31" s="687"/>
      <c r="BR31" s="684">
        <v>99.6</v>
      </c>
      <c r="BS31" s="685"/>
      <c r="BT31" s="685"/>
      <c r="BU31" s="685"/>
      <c r="BV31" s="685"/>
      <c r="BW31" s="685"/>
      <c r="BX31" s="686">
        <v>98.6</v>
      </c>
      <c r="BY31" s="685"/>
      <c r="BZ31" s="685"/>
      <c r="CA31" s="685"/>
      <c r="CB31" s="687"/>
      <c r="CD31" s="642"/>
      <c r="CE31" s="643"/>
      <c r="CF31" s="624" t="s">
        <v>316</v>
      </c>
      <c r="CG31" s="625"/>
      <c r="CH31" s="625"/>
      <c r="CI31" s="625"/>
      <c r="CJ31" s="625"/>
      <c r="CK31" s="625"/>
      <c r="CL31" s="625"/>
      <c r="CM31" s="625"/>
      <c r="CN31" s="625"/>
      <c r="CO31" s="625"/>
      <c r="CP31" s="625"/>
      <c r="CQ31" s="626"/>
      <c r="CR31" s="627">
        <v>14759</v>
      </c>
      <c r="CS31" s="636"/>
      <c r="CT31" s="636"/>
      <c r="CU31" s="636"/>
      <c r="CV31" s="636"/>
      <c r="CW31" s="636"/>
      <c r="CX31" s="636"/>
      <c r="CY31" s="637"/>
      <c r="CZ31" s="630">
        <v>0.1</v>
      </c>
      <c r="DA31" s="638"/>
      <c r="DB31" s="638"/>
      <c r="DC31" s="639"/>
      <c r="DD31" s="633">
        <v>14759</v>
      </c>
      <c r="DE31" s="636"/>
      <c r="DF31" s="636"/>
      <c r="DG31" s="636"/>
      <c r="DH31" s="636"/>
      <c r="DI31" s="636"/>
      <c r="DJ31" s="636"/>
      <c r="DK31" s="637"/>
      <c r="DL31" s="633">
        <v>14759</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955019</v>
      </c>
      <c r="S32" s="628"/>
      <c r="T32" s="628"/>
      <c r="U32" s="628"/>
      <c r="V32" s="628"/>
      <c r="W32" s="628"/>
      <c r="X32" s="628"/>
      <c r="Y32" s="629"/>
      <c r="Z32" s="663">
        <v>6.1</v>
      </c>
      <c r="AA32" s="663"/>
      <c r="AB32" s="663"/>
      <c r="AC32" s="663"/>
      <c r="AD32" s="664" t="s">
        <v>242</v>
      </c>
      <c r="AE32" s="664"/>
      <c r="AF32" s="664"/>
      <c r="AG32" s="664"/>
      <c r="AH32" s="664"/>
      <c r="AI32" s="664"/>
      <c r="AJ32" s="664"/>
      <c r="AK32" s="664"/>
      <c r="AL32" s="630" t="s">
        <v>236</v>
      </c>
      <c r="AM32" s="631"/>
      <c r="AN32" s="631"/>
      <c r="AO32" s="665"/>
      <c r="AP32" s="666"/>
      <c r="AQ32" s="667"/>
      <c r="AR32" s="667"/>
      <c r="AS32" s="667"/>
      <c r="AT32" s="691"/>
      <c r="AU32" s="214" t="s">
        <v>318</v>
      </c>
      <c r="AX32" s="624" t="s">
        <v>319</v>
      </c>
      <c r="AY32" s="625"/>
      <c r="AZ32" s="625"/>
      <c r="BA32" s="625"/>
      <c r="BB32" s="625"/>
      <c r="BC32" s="625"/>
      <c r="BD32" s="625"/>
      <c r="BE32" s="625"/>
      <c r="BF32" s="626"/>
      <c r="BG32" s="683">
        <v>99.5</v>
      </c>
      <c r="BH32" s="636"/>
      <c r="BI32" s="636"/>
      <c r="BJ32" s="636"/>
      <c r="BK32" s="636"/>
      <c r="BL32" s="636"/>
      <c r="BM32" s="631">
        <v>98.7</v>
      </c>
      <c r="BN32" s="636"/>
      <c r="BO32" s="636"/>
      <c r="BP32" s="636"/>
      <c r="BQ32" s="661"/>
      <c r="BR32" s="683">
        <v>99.4</v>
      </c>
      <c r="BS32" s="636"/>
      <c r="BT32" s="636"/>
      <c r="BU32" s="636"/>
      <c r="BV32" s="636"/>
      <c r="BW32" s="636"/>
      <c r="BX32" s="631">
        <v>98.4</v>
      </c>
      <c r="BY32" s="636"/>
      <c r="BZ32" s="636"/>
      <c r="CA32" s="636"/>
      <c r="CB32" s="661"/>
      <c r="CD32" s="644"/>
      <c r="CE32" s="645"/>
      <c r="CF32" s="624" t="s">
        <v>320</v>
      </c>
      <c r="CG32" s="625"/>
      <c r="CH32" s="625"/>
      <c r="CI32" s="625"/>
      <c r="CJ32" s="625"/>
      <c r="CK32" s="625"/>
      <c r="CL32" s="625"/>
      <c r="CM32" s="625"/>
      <c r="CN32" s="625"/>
      <c r="CO32" s="625"/>
      <c r="CP32" s="625"/>
      <c r="CQ32" s="626"/>
      <c r="CR32" s="627">
        <v>2190</v>
      </c>
      <c r="CS32" s="628"/>
      <c r="CT32" s="628"/>
      <c r="CU32" s="628"/>
      <c r="CV32" s="628"/>
      <c r="CW32" s="628"/>
      <c r="CX32" s="628"/>
      <c r="CY32" s="629"/>
      <c r="CZ32" s="630">
        <v>0</v>
      </c>
      <c r="DA32" s="638"/>
      <c r="DB32" s="638"/>
      <c r="DC32" s="639"/>
      <c r="DD32" s="633">
        <v>2190</v>
      </c>
      <c r="DE32" s="628"/>
      <c r="DF32" s="628"/>
      <c r="DG32" s="628"/>
      <c r="DH32" s="628"/>
      <c r="DI32" s="628"/>
      <c r="DJ32" s="628"/>
      <c r="DK32" s="629"/>
      <c r="DL32" s="633">
        <v>2190</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51241</v>
      </c>
      <c r="S33" s="628"/>
      <c r="T33" s="628"/>
      <c r="U33" s="628"/>
      <c r="V33" s="628"/>
      <c r="W33" s="628"/>
      <c r="X33" s="628"/>
      <c r="Y33" s="629"/>
      <c r="Z33" s="663">
        <v>0.3</v>
      </c>
      <c r="AA33" s="663"/>
      <c r="AB33" s="663"/>
      <c r="AC33" s="663"/>
      <c r="AD33" s="664" t="s">
        <v>242</v>
      </c>
      <c r="AE33" s="664"/>
      <c r="AF33" s="664"/>
      <c r="AG33" s="664"/>
      <c r="AH33" s="664"/>
      <c r="AI33" s="664"/>
      <c r="AJ33" s="664"/>
      <c r="AK33" s="664"/>
      <c r="AL33" s="630" t="s">
        <v>236</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99.7</v>
      </c>
      <c r="BH33" s="612"/>
      <c r="BI33" s="612"/>
      <c r="BJ33" s="612"/>
      <c r="BK33" s="612"/>
      <c r="BL33" s="612"/>
      <c r="BM33" s="656">
        <v>98.7</v>
      </c>
      <c r="BN33" s="612"/>
      <c r="BO33" s="612"/>
      <c r="BP33" s="612"/>
      <c r="BQ33" s="650"/>
      <c r="BR33" s="682">
        <v>99.6</v>
      </c>
      <c r="BS33" s="612"/>
      <c r="BT33" s="612"/>
      <c r="BU33" s="612"/>
      <c r="BV33" s="612"/>
      <c r="BW33" s="612"/>
      <c r="BX33" s="656">
        <v>98.6</v>
      </c>
      <c r="BY33" s="612"/>
      <c r="BZ33" s="612"/>
      <c r="CA33" s="612"/>
      <c r="CB33" s="650"/>
      <c r="CD33" s="624" t="s">
        <v>323</v>
      </c>
      <c r="CE33" s="625"/>
      <c r="CF33" s="625"/>
      <c r="CG33" s="625"/>
      <c r="CH33" s="625"/>
      <c r="CI33" s="625"/>
      <c r="CJ33" s="625"/>
      <c r="CK33" s="625"/>
      <c r="CL33" s="625"/>
      <c r="CM33" s="625"/>
      <c r="CN33" s="625"/>
      <c r="CO33" s="625"/>
      <c r="CP33" s="625"/>
      <c r="CQ33" s="626"/>
      <c r="CR33" s="627">
        <v>4881546</v>
      </c>
      <c r="CS33" s="636"/>
      <c r="CT33" s="636"/>
      <c r="CU33" s="636"/>
      <c r="CV33" s="636"/>
      <c r="CW33" s="636"/>
      <c r="CX33" s="636"/>
      <c r="CY33" s="637"/>
      <c r="CZ33" s="630">
        <v>32.9</v>
      </c>
      <c r="DA33" s="638"/>
      <c r="DB33" s="638"/>
      <c r="DC33" s="639"/>
      <c r="DD33" s="633">
        <v>3593861</v>
      </c>
      <c r="DE33" s="636"/>
      <c r="DF33" s="636"/>
      <c r="DG33" s="636"/>
      <c r="DH33" s="636"/>
      <c r="DI33" s="636"/>
      <c r="DJ33" s="636"/>
      <c r="DK33" s="637"/>
      <c r="DL33" s="633">
        <v>2445005</v>
      </c>
      <c r="DM33" s="636"/>
      <c r="DN33" s="636"/>
      <c r="DO33" s="636"/>
      <c r="DP33" s="636"/>
      <c r="DQ33" s="636"/>
      <c r="DR33" s="636"/>
      <c r="DS33" s="636"/>
      <c r="DT33" s="636"/>
      <c r="DU33" s="636"/>
      <c r="DV33" s="637"/>
      <c r="DW33" s="630">
        <v>45.8</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9714</v>
      </c>
      <c r="S34" s="628"/>
      <c r="T34" s="628"/>
      <c r="U34" s="628"/>
      <c r="V34" s="628"/>
      <c r="W34" s="628"/>
      <c r="X34" s="628"/>
      <c r="Y34" s="629"/>
      <c r="Z34" s="663">
        <v>0.1</v>
      </c>
      <c r="AA34" s="663"/>
      <c r="AB34" s="663"/>
      <c r="AC34" s="663"/>
      <c r="AD34" s="664" t="s">
        <v>236</v>
      </c>
      <c r="AE34" s="664"/>
      <c r="AF34" s="664"/>
      <c r="AG34" s="664"/>
      <c r="AH34" s="664"/>
      <c r="AI34" s="664"/>
      <c r="AJ34" s="664"/>
      <c r="AK34" s="664"/>
      <c r="AL34" s="630" t="s">
        <v>242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1715512</v>
      </c>
      <c r="CS34" s="628"/>
      <c r="CT34" s="628"/>
      <c r="CU34" s="628"/>
      <c r="CV34" s="628"/>
      <c r="CW34" s="628"/>
      <c r="CX34" s="628"/>
      <c r="CY34" s="629"/>
      <c r="CZ34" s="630">
        <v>11.6</v>
      </c>
      <c r="DA34" s="638"/>
      <c r="DB34" s="638"/>
      <c r="DC34" s="639"/>
      <c r="DD34" s="633">
        <v>1421951</v>
      </c>
      <c r="DE34" s="628"/>
      <c r="DF34" s="628"/>
      <c r="DG34" s="628"/>
      <c r="DH34" s="628"/>
      <c r="DI34" s="628"/>
      <c r="DJ34" s="628"/>
      <c r="DK34" s="629"/>
      <c r="DL34" s="633">
        <v>1136131</v>
      </c>
      <c r="DM34" s="628"/>
      <c r="DN34" s="628"/>
      <c r="DO34" s="628"/>
      <c r="DP34" s="628"/>
      <c r="DQ34" s="628"/>
      <c r="DR34" s="628"/>
      <c r="DS34" s="628"/>
      <c r="DT34" s="628"/>
      <c r="DU34" s="628"/>
      <c r="DV34" s="629"/>
      <c r="DW34" s="630">
        <v>21.3</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658333</v>
      </c>
      <c r="S35" s="628"/>
      <c r="T35" s="628"/>
      <c r="U35" s="628"/>
      <c r="V35" s="628"/>
      <c r="W35" s="628"/>
      <c r="X35" s="628"/>
      <c r="Y35" s="629"/>
      <c r="Z35" s="663">
        <v>4.2</v>
      </c>
      <c r="AA35" s="663"/>
      <c r="AB35" s="663"/>
      <c r="AC35" s="663"/>
      <c r="AD35" s="664" t="s">
        <v>236</v>
      </c>
      <c r="AE35" s="664"/>
      <c r="AF35" s="664"/>
      <c r="AG35" s="664"/>
      <c r="AH35" s="664"/>
      <c r="AI35" s="664"/>
      <c r="AJ35" s="664"/>
      <c r="AK35" s="664"/>
      <c r="AL35" s="630" t="s">
        <v>140</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132</v>
      </c>
      <c r="CS35" s="636"/>
      <c r="CT35" s="636"/>
      <c r="CU35" s="636"/>
      <c r="CV35" s="636"/>
      <c r="CW35" s="636"/>
      <c r="CX35" s="636"/>
      <c r="CY35" s="637"/>
      <c r="CZ35" s="630">
        <v>0</v>
      </c>
      <c r="DA35" s="638"/>
      <c r="DB35" s="638"/>
      <c r="DC35" s="639"/>
      <c r="DD35" s="633">
        <v>132</v>
      </c>
      <c r="DE35" s="636"/>
      <c r="DF35" s="636"/>
      <c r="DG35" s="636"/>
      <c r="DH35" s="636"/>
      <c r="DI35" s="636"/>
      <c r="DJ35" s="636"/>
      <c r="DK35" s="637"/>
      <c r="DL35" s="633">
        <v>132</v>
      </c>
      <c r="DM35" s="636"/>
      <c r="DN35" s="636"/>
      <c r="DO35" s="636"/>
      <c r="DP35" s="636"/>
      <c r="DQ35" s="636"/>
      <c r="DR35" s="636"/>
      <c r="DS35" s="636"/>
      <c r="DT35" s="636"/>
      <c r="DU35" s="636"/>
      <c r="DV35" s="637"/>
      <c r="DW35" s="630">
        <v>0</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986963</v>
      </c>
      <c r="S36" s="628"/>
      <c r="T36" s="628"/>
      <c r="U36" s="628"/>
      <c r="V36" s="628"/>
      <c r="W36" s="628"/>
      <c r="X36" s="628"/>
      <c r="Y36" s="629"/>
      <c r="Z36" s="663">
        <v>6.3</v>
      </c>
      <c r="AA36" s="663"/>
      <c r="AB36" s="663"/>
      <c r="AC36" s="663"/>
      <c r="AD36" s="664" t="s">
        <v>236</v>
      </c>
      <c r="AE36" s="664"/>
      <c r="AF36" s="664"/>
      <c r="AG36" s="664"/>
      <c r="AH36" s="664"/>
      <c r="AI36" s="664"/>
      <c r="AJ36" s="664"/>
      <c r="AK36" s="664"/>
      <c r="AL36" s="630" t="s">
        <v>242</v>
      </c>
      <c r="AM36" s="631"/>
      <c r="AN36" s="631"/>
      <c r="AO36" s="665"/>
      <c r="AP36" s="222"/>
      <c r="AQ36" s="670" t="s">
        <v>331</v>
      </c>
      <c r="AR36" s="671"/>
      <c r="AS36" s="671"/>
      <c r="AT36" s="671"/>
      <c r="AU36" s="671"/>
      <c r="AV36" s="671"/>
      <c r="AW36" s="671"/>
      <c r="AX36" s="671"/>
      <c r="AY36" s="672"/>
      <c r="AZ36" s="673">
        <v>836304</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88748</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1850110</v>
      </c>
      <c r="CS36" s="628"/>
      <c r="CT36" s="628"/>
      <c r="CU36" s="628"/>
      <c r="CV36" s="628"/>
      <c r="CW36" s="628"/>
      <c r="CX36" s="628"/>
      <c r="CY36" s="629"/>
      <c r="CZ36" s="630">
        <v>12.5</v>
      </c>
      <c r="DA36" s="638"/>
      <c r="DB36" s="638"/>
      <c r="DC36" s="639"/>
      <c r="DD36" s="633">
        <v>1097690</v>
      </c>
      <c r="DE36" s="628"/>
      <c r="DF36" s="628"/>
      <c r="DG36" s="628"/>
      <c r="DH36" s="628"/>
      <c r="DI36" s="628"/>
      <c r="DJ36" s="628"/>
      <c r="DK36" s="629"/>
      <c r="DL36" s="633">
        <v>849706</v>
      </c>
      <c r="DM36" s="628"/>
      <c r="DN36" s="628"/>
      <c r="DO36" s="628"/>
      <c r="DP36" s="628"/>
      <c r="DQ36" s="628"/>
      <c r="DR36" s="628"/>
      <c r="DS36" s="628"/>
      <c r="DT36" s="628"/>
      <c r="DU36" s="628"/>
      <c r="DV36" s="629"/>
      <c r="DW36" s="630">
        <v>15.9</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253412</v>
      </c>
      <c r="S37" s="628"/>
      <c r="T37" s="628"/>
      <c r="U37" s="628"/>
      <c r="V37" s="628"/>
      <c r="W37" s="628"/>
      <c r="X37" s="628"/>
      <c r="Y37" s="629"/>
      <c r="Z37" s="663">
        <v>1.6</v>
      </c>
      <c r="AA37" s="663"/>
      <c r="AB37" s="663"/>
      <c r="AC37" s="663"/>
      <c r="AD37" s="664">
        <v>383</v>
      </c>
      <c r="AE37" s="664"/>
      <c r="AF37" s="664"/>
      <c r="AG37" s="664"/>
      <c r="AH37" s="664"/>
      <c r="AI37" s="664"/>
      <c r="AJ37" s="664"/>
      <c r="AK37" s="664"/>
      <c r="AL37" s="630">
        <v>0</v>
      </c>
      <c r="AM37" s="631"/>
      <c r="AN37" s="631"/>
      <c r="AO37" s="665"/>
      <c r="AQ37" s="658" t="s">
        <v>335</v>
      </c>
      <c r="AR37" s="659"/>
      <c r="AS37" s="659"/>
      <c r="AT37" s="659"/>
      <c r="AU37" s="659"/>
      <c r="AV37" s="659"/>
      <c r="AW37" s="659"/>
      <c r="AX37" s="659"/>
      <c r="AY37" s="660"/>
      <c r="AZ37" s="627">
        <v>215511</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82176</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426484</v>
      </c>
      <c r="CS37" s="636"/>
      <c r="CT37" s="636"/>
      <c r="CU37" s="636"/>
      <c r="CV37" s="636"/>
      <c r="CW37" s="636"/>
      <c r="CX37" s="636"/>
      <c r="CY37" s="637"/>
      <c r="CZ37" s="630">
        <v>2.9</v>
      </c>
      <c r="DA37" s="638"/>
      <c r="DB37" s="638"/>
      <c r="DC37" s="639"/>
      <c r="DD37" s="633">
        <v>426484</v>
      </c>
      <c r="DE37" s="636"/>
      <c r="DF37" s="636"/>
      <c r="DG37" s="636"/>
      <c r="DH37" s="636"/>
      <c r="DI37" s="636"/>
      <c r="DJ37" s="636"/>
      <c r="DK37" s="637"/>
      <c r="DL37" s="633">
        <v>426484</v>
      </c>
      <c r="DM37" s="636"/>
      <c r="DN37" s="636"/>
      <c r="DO37" s="636"/>
      <c r="DP37" s="636"/>
      <c r="DQ37" s="636"/>
      <c r="DR37" s="636"/>
      <c r="DS37" s="636"/>
      <c r="DT37" s="636"/>
      <c r="DU37" s="636"/>
      <c r="DV37" s="637"/>
      <c r="DW37" s="630">
        <v>8</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3290200</v>
      </c>
      <c r="S38" s="628"/>
      <c r="T38" s="628"/>
      <c r="U38" s="628"/>
      <c r="V38" s="628"/>
      <c r="W38" s="628"/>
      <c r="X38" s="628"/>
      <c r="Y38" s="629"/>
      <c r="Z38" s="663">
        <v>21</v>
      </c>
      <c r="AA38" s="663"/>
      <c r="AB38" s="663"/>
      <c r="AC38" s="663"/>
      <c r="AD38" s="664" t="s">
        <v>242</v>
      </c>
      <c r="AE38" s="664"/>
      <c r="AF38" s="664"/>
      <c r="AG38" s="664"/>
      <c r="AH38" s="664"/>
      <c r="AI38" s="664"/>
      <c r="AJ38" s="664"/>
      <c r="AK38" s="664"/>
      <c r="AL38" s="630" t="s">
        <v>242</v>
      </c>
      <c r="AM38" s="631"/>
      <c r="AN38" s="631"/>
      <c r="AO38" s="665"/>
      <c r="AQ38" s="658" t="s">
        <v>339</v>
      </c>
      <c r="AR38" s="659"/>
      <c r="AS38" s="659"/>
      <c r="AT38" s="659"/>
      <c r="AU38" s="659"/>
      <c r="AV38" s="659"/>
      <c r="AW38" s="659"/>
      <c r="AX38" s="659"/>
      <c r="AY38" s="660"/>
      <c r="AZ38" s="627">
        <v>26275</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2208</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810029</v>
      </c>
      <c r="CS38" s="628"/>
      <c r="CT38" s="628"/>
      <c r="CU38" s="628"/>
      <c r="CV38" s="628"/>
      <c r="CW38" s="628"/>
      <c r="CX38" s="628"/>
      <c r="CY38" s="629"/>
      <c r="CZ38" s="630">
        <v>5.5</v>
      </c>
      <c r="DA38" s="638"/>
      <c r="DB38" s="638"/>
      <c r="DC38" s="639"/>
      <c r="DD38" s="633">
        <v>704050</v>
      </c>
      <c r="DE38" s="628"/>
      <c r="DF38" s="628"/>
      <c r="DG38" s="628"/>
      <c r="DH38" s="628"/>
      <c r="DI38" s="628"/>
      <c r="DJ38" s="628"/>
      <c r="DK38" s="629"/>
      <c r="DL38" s="633">
        <v>459036</v>
      </c>
      <c r="DM38" s="628"/>
      <c r="DN38" s="628"/>
      <c r="DO38" s="628"/>
      <c r="DP38" s="628"/>
      <c r="DQ38" s="628"/>
      <c r="DR38" s="628"/>
      <c r="DS38" s="628"/>
      <c r="DT38" s="628"/>
      <c r="DU38" s="628"/>
      <c r="DV38" s="629"/>
      <c r="DW38" s="630">
        <v>8.6</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140</v>
      </c>
      <c r="S39" s="628"/>
      <c r="T39" s="628"/>
      <c r="U39" s="628"/>
      <c r="V39" s="628"/>
      <c r="W39" s="628"/>
      <c r="X39" s="628"/>
      <c r="Y39" s="629"/>
      <c r="Z39" s="663" t="s">
        <v>242</v>
      </c>
      <c r="AA39" s="663"/>
      <c r="AB39" s="663"/>
      <c r="AC39" s="663"/>
      <c r="AD39" s="664" t="s">
        <v>242</v>
      </c>
      <c r="AE39" s="664"/>
      <c r="AF39" s="664"/>
      <c r="AG39" s="664"/>
      <c r="AH39" s="664"/>
      <c r="AI39" s="664"/>
      <c r="AJ39" s="664"/>
      <c r="AK39" s="664"/>
      <c r="AL39" s="630" t="s">
        <v>236</v>
      </c>
      <c r="AM39" s="631"/>
      <c r="AN39" s="631"/>
      <c r="AO39" s="665"/>
      <c r="AQ39" s="658" t="s">
        <v>343</v>
      </c>
      <c r="AR39" s="659"/>
      <c r="AS39" s="659"/>
      <c r="AT39" s="659"/>
      <c r="AU39" s="659"/>
      <c r="AV39" s="659"/>
      <c r="AW39" s="659"/>
      <c r="AX39" s="659"/>
      <c r="AY39" s="660"/>
      <c r="AZ39" s="627">
        <v>596</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3770</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375763</v>
      </c>
      <c r="CS39" s="636"/>
      <c r="CT39" s="636"/>
      <c r="CU39" s="636"/>
      <c r="CV39" s="636"/>
      <c r="CW39" s="636"/>
      <c r="CX39" s="636"/>
      <c r="CY39" s="637"/>
      <c r="CZ39" s="630">
        <v>2.5</v>
      </c>
      <c r="DA39" s="638"/>
      <c r="DB39" s="638"/>
      <c r="DC39" s="639"/>
      <c r="DD39" s="633">
        <v>370038</v>
      </c>
      <c r="DE39" s="636"/>
      <c r="DF39" s="636"/>
      <c r="DG39" s="636"/>
      <c r="DH39" s="636"/>
      <c r="DI39" s="636"/>
      <c r="DJ39" s="636"/>
      <c r="DK39" s="637"/>
      <c r="DL39" s="633" t="s">
        <v>242</v>
      </c>
      <c r="DM39" s="636"/>
      <c r="DN39" s="636"/>
      <c r="DO39" s="636"/>
      <c r="DP39" s="636"/>
      <c r="DQ39" s="636"/>
      <c r="DR39" s="636"/>
      <c r="DS39" s="636"/>
      <c r="DT39" s="636"/>
      <c r="DU39" s="636"/>
      <c r="DV39" s="637"/>
      <c r="DW39" s="630" t="s">
        <v>242</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t="s">
        <v>242</v>
      </c>
      <c r="S40" s="628"/>
      <c r="T40" s="628"/>
      <c r="U40" s="628"/>
      <c r="V40" s="628"/>
      <c r="W40" s="628"/>
      <c r="X40" s="628"/>
      <c r="Y40" s="629"/>
      <c r="Z40" s="663" t="s">
        <v>242</v>
      </c>
      <c r="AA40" s="663"/>
      <c r="AB40" s="663"/>
      <c r="AC40" s="663"/>
      <c r="AD40" s="664" t="s">
        <v>236</v>
      </c>
      <c r="AE40" s="664"/>
      <c r="AF40" s="664"/>
      <c r="AG40" s="664"/>
      <c r="AH40" s="664"/>
      <c r="AI40" s="664"/>
      <c r="AJ40" s="664"/>
      <c r="AK40" s="664"/>
      <c r="AL40" s="630" t="s">
        <v>242</v>
      </c>
      <c r="AM40" s="631"/>
      <c r="AN40" s="631"/>
      <c r="AO40" s="665"/>
      <c r="AQ40" s="658" t="s">
        <v>347</v>
      </c>
      <c r="AR40" s="659"/>
      <c r="AS40" s="659"/>
      <c r="AT40" s="659"/>
      <c r="AU40" s="659"/>
      <c r="AV40" s="659"/>
      <c r="AW40" s="659"/>
      <c r="AX40" s="659"/>
      <c r="AY40" s="660"/>
      <c r="AZ40" s="627" t="s">
        <v>236</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109</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130000</v>
      </c>
      <c r="CS40" s="628"/>
      <c r="CT40" s="628"/>
      <c r="CU40" s="628"/>
      <c r="CV40" s="628"/>
      <c r="CW40" s="628"/>
      <c r="CX40" s="628"/>
      <c r="CY40" s="629"/>
      <c r="CZ40" s="630">
        <v>0.9</v>
      </c>
      <c r="DA40" s="638"/>
      <c r="DB40" s="638"/>
      <c r="DC40" s="639"/>
      <c r="DD40" s="633" t="s">
        <v>140</v>
      </c>
      <c r="DE40" s="628"/>
      <c r="DF40" s="628"/>
      <c r="DG40" s="628"/>
      <c r="DH40" s="628"/>
      <c r="DI40" s="628"/>
      <c r="DJ40" s="628"/>
      <c r="DK40" s="629"/>
      <c r="DL40" s="633" t="s">
        <v>236</v>
      </c>
      <c r="DM40" s="628"/>
      <c r="DN40" s="628"/>
      <c r="DO40" s="628"/>
      <c r="DP40" s="628"/>
      <c r="DQ40" s="628"/>
      <c r="DR40" s="628"/>
      <c r="DS40" s="628"/>
      <c r="DT40" s="628"/>
      <c r="DU40" s="628"/>
      <c r="DV40" s="629"/>
      <c r="DW40" s="630" t="s">
        <v>242</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15634965</v>
      </c>
      <c r="S41" s="649"/>
      <c r="T41" s="649"/>
      <c r="U41" s="649"/>
      <c r="V41" s="649"/>
      <c r="W41" s="649"/>
      <c r="X41" s="649"/>
      <c r="Y41" s="653"/>
      <c r="Z41" s="654">
        <v>100</v>
      </c>
      <c r="AA41" s="654"/>
      <c r="AB41" s="654"/>
      <c r="AC41" s="654"/>
      <c r="AD41" s="655">
        <v>5340138</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136033</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236</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236</v>
      </c>
      <c r="CS41" s="636"/>
      <c r="CT41" s="636"/>
      <c r="CU41" s="636"/>
      <c r="CV41" s="636"/>
      <c r="CW41" s="636"/>
      <c r="CX41" s="636"/>
      <c r="CY41" s="637"/>
      <c r="CZ41" s="630" t="s">
        <v>236</v>
      </c>
      <c r="DA41" s="638"/>
      <c r="DB41" s="638"/>
      <c r="DC41" s="639"/>
      <c r="DD41" s="633" t="s">
        <v>236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v>457889</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342</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7371899</v>
      </c>
      <c r="CS42" s="636"/>
      <c r="CT42" s="636"/>
      <c r="CU42" s="636"/>
      <c r="CV42" s="636"/>
      <c r="CW42" s="636"/>
      <c r="CX42" s="636"/>
      <c r="CY42" s="637"/>
      <c r="CZ42" s="630">
        <v>49.6</v>
      </c>
      <c r="DA42" s="638"/>
      <c r="DB42" s="638"/>
      <c r="DC42" s="639"/>
      <c r="DD42" s="633">
        <v>940159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358</v>
      </c>
      <c r="CD43" s="624" t="s">
        <v>359</v>
      </c>
      <c r="CE43" s="625"/>
      <c r="CF43" s="625"/>
      <c r="CG43" s="625"/>
      <c r="CH43" s="625"/>
      <c r="CI43" s="625"/>
      <c r="CJ43" s="625"/>
      <c r="CK43" s="625"/>
      <c r="CL43" s="625"/>
      <c r="CM43" s="625"/>
      <c r="CN43" s="625"/>
      <c r="CO43" s="625"/>
      <c r="CP43" s="625"/>
      <c r="CQ43" s="626"/>
      <c r="CR43" s="627">
        <v>34963</v>
      </c>
      <c r="CS43" s="636"/>
      <c r="CT43" s="636"/>
      <c r="CU43" s="636"/>
      <c r="CV43" s="636"/>
      <c r="CW43" s="636"/>
      <c r="CX43" s="636"/>
      <c r="CY43" s="637"/>
      <c r="CZ43" s="630">
        <v>0.2</v>
      </c>
      <c r="DA43" s="638"/>
      <c r="DB43" s="638"/>
      <c r="DC43" s="639"/>
      <c r="DD43" s="633">
        <v>34963</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361</v>
      </c>
      <c r="CG44" s="625"/>
      <c r="CH44" s="625"/>
      <c r="CI44" s="625"/>
      <c r="CJ44" s="625"/>
      <c r="CK44" s="625"/>
      <c r="CL44" s="625"/>
      <c r="CM44" s="625"/>
      <c r="CN44" s="625"/>
      <c r="CO44" s="625"/>
      <c r="CP44" s="625"/>
      <c r="CQ44" s="626"/>
      <c r="CR44" s="627">
        <v>7371899</v>
      </c>
      <c r="CS44" s="628"/>
      <c r="CT44" s="628"/>
      <c r="CU44" s="628"/>
      <c r="CV44" s="628"/>
      <c r="CW44" s="628"/>
      <c r="CX44" s="628"/>
      <c r="CY44" s="629"/>
      <c r="CZ44" s="630">
        <v>49.6</v>
      </c>
      <c r="DA44" s="631"/>
      <c r="DB44" s="631"/>
      <c r="DC44" s="632"/>
      <c r="DD44" s="633">
        <v>940159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6379975</v>
      </c>
      <c r="CS45" s="636"/>
      <c r="CT45" s="636"/>
      <c r="CU45" s="636"/>
      <c r="CV45" s="636"/>
      <c r="CW45" s="636"/>
      <c r="CX45" s="636"/>
      <c r="CY45" s="637"/>
      <c r="CZ45" s="630">
        <v>43</v>
      </c>
      <c r="DA45" s="638"/>
      <c r="DB45" s="638"/>
      <c r="DC45" s="639"/>
      <c r="DD45" s="633">
        <v>347421</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364</v>
      </c>
      <c r="CG46" s="625"/>
      <c r="CH46" s="625"/>
      <c r="CI46" s="625"/>
      <c r="CJ46" s="625"/>
      <c r="CK46" s="625"/>
      <c r="CL46" s="625"/>
      <c r="CM46" s="625"/>
      <c r="CN46" s="625"/>
      <c r="CO46" s="625"/>
      <c r="CP46" s="625"/>
      <c r="CQ46" s="626"/>
      <c r="CR46" s="627">
        <v>860909</v>
      </c>
      <c r="CS46" s="628"/>
      <c r="CT46" s="628"/>
      <c r="CU46" s="628"/>
      <c r="CV46" s="628"/>
      <c r="CW46" s="628"/>
      <c r="CX46" s="628"/>
      <c r="CY46" s="629"/>
      <c r="CZ46" s="630">
        <v>5.8</v>
      </c>
      <c r="DA46" s="631"/>
      <c r="DB46" s="631"/>
      <c r="DC46" s="632"/>
      <c r="DD46" s="633">
        <v>563323</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365</v>
      </c>
      <c r="CG47" s="625"/>
      <c r="CH47" s="625"/>
      <c r="CI47" s="625"/>
      <c r="CJ47" s="625"/>
      <c r="CK47" s="625"/>
      <c r="CL47" s="625"/>
      <c r="CM47" s="625"/>
      <c r="CN47" s="625"/>
      <c r="CO47" s="625"/>
      <c r="CP47" s="625"/>
      <c r="CQ47" s="626"/>
      <c r="CR47" s="627" t="s">
        <v>242</v>
      </c>
      <c r="CS47" s="636"/>
      <c r="CT47" s="636"/>
      <c r="CU47" s="636"/>
      <c r="CV47" s="636"/>
      <c r="CW47" s="636"/>
      <c r="CX47" s="636"/>
      <c r="CY47" s="637"/>
      <c r="CZ47" s="630" t="s">
        <v>236</v>
      </c>
      <c r="DA47" s="638"/>
      <c r="DB47" s="638"/>
      <c r="DC47" s="639"/>
      <c r="DD47" s="633" t="s">
        <v>140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366</v>
      </c>
      <c r="CG48" s="625"/>
      <c r="CH48" s="625"/>
      <c r="CI48" s="625"/>
      <c r="CJ48" s="625"/>
      <c r="CK48" s="625"/>
      <c r="CL48" s="625"/>
      <c r="CM48" s="625"/>
      <c r="CN48" s="625"/>
      <c r="CO48" s="625"/>
      <c r="CP48" s="625"/>
      <c r="CQ48" s="626"/>
      <c r="CR48" s="627" t="s">
        <v>242</v>
      </c>
      <c r="CS48" s="628"/>
      <c r="CT48" s="628"/>
      <c r="CU48" s="628"/>
      <c r="CV48" s="628"/>
      <c r="CW48" s="628"/>
      <c r="CX48" s="628"/>
      <c r="CY48" s="629"/>
      <c r="CZ48" s="630" t="s">
        <v>236</v>
      </c>
      <c r="DA48" s="631"/>
      <c r="DB48" s="631"/>
      <c r="DC48" s="632"/>
      <c r="DD48" s="633" t="s">
        <v>140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367</v>
      </c>
      <c r="CE49" s="609"/>
      <c r="CF49" s="609"/>
      <c r="CG49" s="609"/>
      <c r="CH49" s="609"/>
      <c r="CI49" s="609"/>
      <c r="CJ49" s="609"/>
      <c r="CK49" s="609"/>
      <c r="CL49" s="609"/>
      <c r="CM49" s="609"/>
      <c r="CN49" s="609"/>
      <c r="CO49" s="609"/>
      <c r="CP49" s="609"/>
      <c r="CQ49" s="610"/>
      <c r="CR49" s="611">
        <v>14852027</v>
      </c>
      <c r="CS49" s="612"/>
      <c r="CT49" s="612"/>
      <c r="CU49" s="612"/>
      <c r="CV49" s="612"/>
      <c r="CW49" s="612"/>
      <c r="CX49" s="612"/>
      <c r="CY49" s="613"/>
      <c r="CZ49" s="614">
        <v>100</v>
      </c>
      <c r="DA49" s="615"/>
      <c r="DB49" s="615"/>
      <c r="DC49" s="616"/>
      <c r="DD49" s="617">
        <v>6446994</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sZR8rUuRgsawv1tSBGgLpdQ0ymQi47N6fjE8D/UMgUIl0OtAwD3HJdLMeZiG2adOOHJHGA+cd54LQwo1dtfUbg==" saltValue="3yYve68zgVMKyJHLFv+7c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28" sqref="B28:P3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9" t="s">
        <v>368</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0" t="s">
        <v>369</v>
      </c>
      <c r="DK2" s="1111"/>
      <c r="DL2" s="1111"/>
      <c r="DM2" s="1111"/>
      <c r="DN2" s="1111"/>
      <c r="DO2" s="1112"/>
      <c r="DP2" s="228"/>
      <c r="DQ2" s="1110" t="s">
        <v>370</v>
      </c>
      <c r="DR2" s="1111"/>
      <c r="DS2" s="1111"/>
      <c r="DT2" s="1111"/>
      <c r="DU2" s="1111"/>
      <c r="DV2" s="1111"/>
      <c r="DW2" s="1111"/>
      <c r="DX2" s="1111"/>
      <c r="DY2" s="1111"/>
      <c r="DZ2" s="1112"/>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2" t="s">
        <v>371</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8" t="s">
        <v>373</v>
      </c>
      <c r="B5" s="999"/>
      <c r="C5" s="999"/>
      <c r="D5" s="999"/>
      <c r="E5" s="999"/>
      <c r="F5" s="999"/>
      <c r="G5" s="999"/>
      <c r="H5" s="999"/>
      <c r="I5" s="999"/>
      <c r="J5" s="999"/>
      <c r="K5" s="999"/>
      <c r="L5" s="999"/>
      <c r="M5" s="999"/>
      <c r="N5" s="999"/>
      <c r="O5" s="999"/>
      <c r="P5" s="1000"/>
      <c r="Q5" s="1004" t="s">
        <v>374</v>
      </c>
      <c r="R5" s="1005"/>
      <c r="S5" s="1005"/>
      <c r="T5" s="1005"/>
      <c r="U5" s="1006"/>
      <c r="V5" s="1004" t="s">
        <v>375</v>
      </c>
      <c r="W5" s="1005"/>
      <c r="X5" s="1005"/>
      <c r="Y5" s="1005"/>
      <c r="Z5" s="1006"/>
      <c r="AA5" s="1004" t="s">
        <v>376</v>
      </c>
      <c r="AB5" s="1005"/>
      <c r="AC5" s="1005"/>
      <c r="AD5" s="1005"/>
      <c r="AE5" s="1005"/>
      <c r="AF5" s="1113" t="s">
        <v>377</v>
      </c>
      <c r="AG5" s="1005"/>
      <c r="AH5" s="1005"/>
      <c r="AI5" s="1005"/>
      <c r="AJ5" s="1018"/>
      <c r="AK5" s="1005" t="s">
        <v>378</v>
      </c>
      <c r="AL5" s="1005"/>
      <c r="AM5" s="1005"/>
      <c r="AN5" s="1005"/>
      <c r="AO5" s="1006"/>
      <c r="AP5" s="1004" t="s">
        <v>379</v>
      </c>
      <c r="AQ5" s="1005"/>
      <c r="AR5" s="1005"/>
      <c r="AS5" s="1005"/>
      <c r="AT5" s="1006"/>
      <c r="AU5" s="1004" t="s">
        <v>380</v>
      </c>
      <c r="AV5" s="1005"/>
      <c r="AW5" s="1005"/>
      <c r="AX5" s="1005"/>
      <c r="AY5" s="1018"/>
      <c r="AZ5" s="232"/>
      <c r="BA5" s="232"/>
      <c r="BB5" s="232"/>
      <c r="BC5" s="232"/>
      <c r="BD5" s="232"/>
      <c r="BE5" s="233"/>
      <c r="BF5" s="233"/>
      <c r="BG5" s="233"/>
      <c r="BH5" s="233"/>
      <c r="BI5" s="233"/>
      <c r="BJ5" s="233"/>
      <c r="BK5" s="233"/>
      <c r="BL5" s="233"/>
      <c r="BM5" s="233"/>
      <c r="BN5" s="233"/>
      <c r="BO5" s="233"/>
      <c r="BP5" s="233"/>
      <c r="BQ5" s="998" t="s">
        <v>381</v>
      </c>
      <c r="BR5" s="999"/>
      <c r="BS5" s="999"/>
      <c r="BT5" s="999"/>
      <c r="BU5" s="999"/>
      <c r="BV5" s="999"/>
      <c r="BW5" s="999"/>
      <c r="BX5" s="999"/>
      <c r="BY5" s="999"/>
      <c r="BZ5" s="999"/>
      <c r="CA5" s="999"/>
      <c r="CB5" s="999"/>
      <c r="CC5" s="999"/>
      <c r="CD5" s="999"/>
      <c r="CE5" s="999"/>
      <c r="CF5" s="999"/>
      <c r="CG5" s="1000"/>
      <c r="CH5" s="1004" t="s">
        <v>382</v>
      </c>
      <c r="CI5" s="1005"/>
      <c r="CJ5" s="1005"/>
      <c r="CK5" s="1005"/>
      <c r="CL5" s="1006"/>
      <c r="CM5" s="1004" t="s">
        <v>383</v>
      </c>
      <c r="CN5" s="1005"/>
      <c r="CO5" s="1005"/>
      <c r="CP5" s="1005"/>
      <c r="CQ5" s="1006"/>
      <c r="CR5" s="1004" t="s">
        <v>384</v>
      </c>
      <c r="CS5" s="1005"/>
      <c r="CT5" s="1005"/>
      <c r="CU5" s="1005"/>
      <c r="CV5" s="1006"/>
      <c r="CW5" s="1004" t="s">
        <v>385</v>
      </c>
      <c r="CX5" s="1005"/>
      <c r="CY5" s="1005"/>
      <c r="CZ5" s="1005"/>
      <c r="DA5" s="1006"/>
      <c r="DB5" s="1004" t="s">
        <v>386</v>
      </c>
      <c r="DC5" s="1005"/>
      <c r="DD5" s="1005"/>
      <c r="DE5" s="1005"/>
      <c r="DF5" s="1006"/>
      <c r="DG5" s="1103" t="s">
        <v>387</v>
      </c>
      <c r="DH5" s="1104"/>
      <c r="DI5" s="1104"/>
      <c r="DJ5" s="1104"/>
      <c r="DK5" s="1105"/>
      <c r="DL5" s="1103" t="s">
        <v>388</v>
      </c>
      <c r="DM5" s="1104"/>
      <c r="DN5" s="1104"/>
      <c r="DO5" s="1104"/>
      <c r="DP5" s="1105"/>
      <c r="DQ5" s="1004" t="s">
        <v>389</v>
      </c>
      <c r="DR5" s="1005"/>
      <c r="DS5" s="1005"/>
      <c r="DT5" s="1005"/>
      <c r="DU5" s="1006"/>
      <c r="DV5" s="1004" t="s">
        <v>380</v>
      </c>
      <c r="DW5" s="1005"/>
      <c r="DX5" s="1005"/>
      <c r="DY5" s="1005"/>
      <c r="DZ5" s="1018"/>
      <c r="EA5" s="234"/>
    </row>
    <row r="6" spans="1:131" s="235" customFormat="1" ht="26.25" customHeight="1" thickBot="1" x14ac:dyDescent="0.2">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14"/>
      <c r="AG6" s="1008"/>
      <c r="AH6" s="1008"/>
      <c r="AI6" s="1008"/>
      <c r="AJ6" s="1019"/>
      <c r="AK6" s="1008"/>
      <c r="AL6" s="1008"/>
      <c r="AM6" s="1008"/>
      <c r="AN6" s="1008"/>
      <c r="AO6" s="1009"/>
      <c r="AP6" s="1007"/>
      <c r="AQ6" s="1008"/>
      <c r="AR6" s="1008"/>
      <c r="AS6" s="1008"/>
      <c r="AT6" s="1009"/>
      <c r="AU6" s="1007"/>
      <c r="AV6" s="1008"/>
      <c r="AW6" s="1008"/>
      <c r="AX6" s="1008"/>
      <c r="AY6" s="1019"/>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06"/>
      <c r="DH6" s="1107"/>
      <c r="DI6" s="1107"/>
      <c r="DJ6" s="1107"/>
      <c r="DK6" s="1108"/>
      <c r="DL6" s="1106"/>
      <c r="DM6" s="1107"/>
      <c r="DN6" s="1107"/>
      <c r="DO6" s="1107"/>
      <c r="DP6" s="1108"/>
      <c r="DQ6" s="1007"/>
      <c r="DR6" s="1008"/>
      <c r="DS6" s="1008"/>
      <c r="DT6" s="1008"/>
      <c r="DU6" s="1009"/>
      <c r="DV6" s="1007"/>
      <c r="DW6" s="1008"/>
      <c r="DX6" s="1008"/>
      <c r="DY6" s="1008"/>
      <c r="DZ6" s="1019"/>
      <c r="EA6" s="234"/>
    </row>
    <row r="7" spans="1:131" s="235" customFormat="1" ht="26.25" customHeight="1" thickTop="1" x14ac:dyDescent="0.15">
      <c r="A7" s="236">
        <v>1</v>
      </c>
      <c r="B7" s="1050" t="s">
        <v>390</v>
      </c>
      <c r="C7" s="1051"/>
      <c r="D7" s="1051"/>
      <c r="E7" s="1051"/>
      <c r="F7" s="1051"/>
      <c r="G7" s="1051"/>
      <c r="H7" s="1051"/>
      <c r="I7" s="1051"/>
      <c r="J7" s="1051"/>
      <c r="K7" s="1051"/>
      <c r="L7" s="1051"/>
      <c r="M7" s="1051"/>
      <c r="N7" s="1051"/>
      <c r="O7" s="1051"/>
      <c r="P7" s="1052"/>
      <c r="Q7" s="1090">
        <v>15569</v>
      </c>
      <c r="R7" s="1091"/>
      <c r="S7" s="1091"/>
      <c r="T7" s="1091"/>
      <c r="U7" s="1091"/>
      <c r="V7" s="1091">
        <v>14805</v>
      </c>
      <c r="W7" s="1091"/>
      <c r="X7" s="1091"/>
      <c r="Y7" s="1091"/>
      <c r="Z7" s="1091"/>
      <c r="AA7" s="1091">
        <v>764</v>
      </c>
      <c r="AB7" s="1091"/>
      <c r="AC7" s="1091"/>
      <c r="AD7" s="1091"/>
      <c r="AE7" s="1092"/>
      <c r="AF7" s="1093">
        <v>582</v>
      </c>
      <c r="AG7" s="1094"/>
      <c r="AH7" s="1094"/>
      <c r="AI7" s="1094"/>
      <c r="AJ7" s="1095"/>
      <c r="AK7" s="1096">
        <v>8</v>
      </c>
      <c r="AL7" s="1097"/>
      <c r="AM7" s="1097"/>
      <c r="AN7" s="1097"/>
      <c r="AO7" s="1097"/>
      <c r="AP7" s="1097">
        <v>6650</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100" t="s">
        <v>593</v>
      </c>
      <c r="BT7" s="1101"/>
      <c r="BU7" s="1101"/>
      <c r="BV7" s="1101"/>
      <c r="BW7" s="1101"/>
      <c r="BX7" s="1101"/>
      <c r="BY7" s="1101"/>
      <c r="BZ7" s="1101"/>
      <c r="CA7" s="1101"/>
      <c r="CB7" s="1101"/>
      <c r="CC7" s="1101"/>
      <c r="CD7" s="1101"/>
      <c r="CE7" s="1101"/>
      <c r="CF7" s="1101"/>
      <c r="CG7" s="1102"/>
      <c r="CH7" s="1087">
        <v>0</v>
      </c>
      <c r="CI7" s="1088"/>
      <c r="CJ7" s="1088"/>
      <c r="CK7" s="1088"/>
      <c r="CL7" s="1089"/>
      <c r="CM7" s="1087">
        <v>32</v>
      </c>
      <c r="CN7" s="1088"/>
      <c r="CO7" s="1088"/>
      <c r="CP7" s="1088"/>
      <c r="CQ7" s="1089"/>
      <c r="CR7" s="1087">
        <v>20</v>
      </c>
      <c r="CS7" s="1088"/>
      <c r="CT7" s="1088"/>
      <c r="CU7" s="1088"/>
      <c r="CV7" s="1089"/>
      <c r="CW7" s="1087">
        <v>3</v>
      </c>
      <c r="CX7" s="1088"/>
      <c r="CY7" s="1088"/>
      <c r="CZ7" s="1088"/>
      <c r="DA7" s="1089"/>
      <c r="DB7" s="1087" t="s">
        <v>595</v>
      </c>
      <c r="DC7" s="1088"/>
      <c r="DD7" s="1088"/>
      <c r="DE7" s="1088"/>
      <c r="DF7" s="1089"/>
      <c r="DG7" s="1087" t="s">
        <v>595</v>
      </c>
      <c r="DH7" s="1088"/>
      <c r="DI7" s="1088"/>
      <c r="DJ7" s="1088"/>
      <c r="DK7" s="1089"/>
      <c r="DL7" s="1087" t="s">
        <v>595</v>
      </c>
      <c r="DM7" s="1088"/>
      <c r="DN7" s="1088"/>
      <c r="DO7" s="1088"/>
      <c r="DP7" s="1089"/>
      <c r="DQ7" s="1087"/>
      <c r="DR7" s="1088"/>
      <c r="DS7" s="1088"/>
      <c r="DT7" s="1088"/>
      <c r="DU7" s="1089"/>
      <c r="DV7" s="1100"/>
      <c r="DW7" s="1101"/>
      <c r="DX7" s="1101"/>
      <c r="DY7" s="1101"/>
      <c r="DZ7" s="1115"/>
      <c r="EA7" s="234"/>
    </row>
    <row r="8" spans="1:131" s="235" customFormat="1" ht="26.25" customHeight="1" x14ac:dyDescent="0.15">
      <c r="A8" s="238">
        <v>2</v>
      </c>
      <c r="B8" s="1033" t="s">
        <v>391</v>
      </c>
      <c r="C8" s="1034"/>
      <c r="D8" s="1034"/>
      <c r="E8" s="1034"/>
      <c r="F8" s="1034"/>
      <c r="G8" s="1034"/>
      <c r="H8" s="1034"/>
      <c r="I8" s="1034"/>
      <c r="J8" s="1034"/>
      <c r="K8" s="1034"/>
      <c r="L8" s="1034"/>
      <c r="M8" s="1034"/>
      <c r="N8" s="1034"/>
      <c r="O8" s="1034"/>
      <c r="P8" s="1035"/>
      <c r="Q8" s="1041">
        <v>83</v>
      </c>
      <c r="R8" s="1042"/>
      <c r="S8" s="1042"/>
      <c r="T8" s="1042"/>
      <c r="U8" s="1042"/>
      <c r="V8" s="1042">
        <v>64</v>
      </c>
      <c r="W8" s="1042"/>
      <c r="X8" s="1042"/>
      <c r="Y8" s="1042"/>
      <c r="Z8" s="1042"/>
      <c r="AA8" s="1042">
        <v>19</v>
      </c>
      <c r="AB8" s="1042"/>
      <c r="AC8" s="1042"/>
      <c r="AD8" s="1042"/>
      <c r="AE8" s="1043"/>
      <c r="AF8" s="1038">
        <v>2</v>
      </c>
      <c r="AG8" s="1039"/>
      <c r="AH8" s="1039"/>
      <c r="AI8" s="1039"/>
      <c r="AJ8" s="1040"/>
      <c r="AK8" s="1083">
        <v>17</v>
      </c>
      <c r="AL8" s="1084"/>
      <c r="AM8" s="1084"/>
      <c r="AN8" s="1084"/>
      <c r="AO8" s="1084"/>
      <c r="AP8" s="1084" t="s">
        <v>597</v>
      </c>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5" t="s">
        <v>594</v>
      </c>
      <c r="BT8" s="996"/>
      <c r="BU8" s="996"/>
      <c r="BV8" s="996"/>
      <c r="BW8" s="996"/>
      <c r="BX8" s="996"/>
      <c r="BY8" s="996"/>
      <c r="BZ8" s="996"/>
      <c r="CA8" s="996"/>
      <c r="CB8" s="996"/>
      <c r="CC8" s="996"/>
      <c r="CD8" s="996"/>
      <c r="CE8" s="996"/>
      <c r="CF8" s="996"/>
      <c r="CG8" s="1017"/>
      <c r="CH8" s="992">
        <v>5</v>
      </c>
      <c r="CI8" s="993"/>
      <c r="CJ8" s="993"/>
      <c r="CK8" s="993"/>
      <c r="CL8" s="994"/>
      <c r="CM8" s="992">
        <v>24</v>
      </c>
      <c r="CN8" s="993"/>
      <c r="CO8" s="993"/>
      <c r="CP8" s="993"/>
      <c r="CQ8" s="994"/>
      <c r="CR8" s="992">
        <v>27</v>
      </c>
      <c r="CS8" s="993"/>
      <c r="CT8" s="993"/>
      <c r="CU8" s="993"/>
      <c r="CV8" s="994"/>
      <c r="CW8" s="992" t="s">
        <v>595</v>
      </c>
      <c r="CX8" s="993"/>
      <c r="CY8" s="993"/>
      <c r="CZ8" s="993"/>
      <c r="DA8" s="994"/>
      <c r="DB8" s="992" t="s">
        <v>595</v>
      </c>
      <c r="DC8" s="993"/>
      <c r="DD8" s="993"/>
      <c r="DE8" s="993"/>
      <c r="DF8" s="994"/>
      <c r="DG8" s="992" t="s">
        <v>595</v>
      </c>
      <c r="DH8" s="993"/>
      <c r="DI8" s="993"/>
      <c r="DJ8" s="993"/>
      <c r="DK8" s="994"/>
      <c r="DL8" s="992" t="s">
        <v>596</v>
      </c>
      <c r="DM8" s="993"/>
      <c r="DN8" s="993"/>
      <c r="DO8" s="993"/>
      <c r="DP8" s="994"/>
      <c r="DQ8" s="992"/>
      <c r="DR8" s="993"/>
      <c r="DS8" s="993"/>
      <c r="DT8" s="993"/>
      <c r="DU8" s="994"/>
      <c r="DV8" s="995"/>
      <c r="DW8" s="996"/>
      <c r="DX8" s="996"/>
      <c r="DY8" s="996"/>
      <c r="DZ8" s="997"/>
      <c r="EA8" s="234"/>
    </row>
    <row r="9" spans="1:131" s="235" customFormat="1" ht="26.25" customHeight="1" x14ac:dyDescent="0.15">
      <c r="A9" s="238">
        <v>3</v>
      </c>
      <c r="B9" s="1033"/>
      <c r="C9" s="1034"/>
      <c r="D9" s="1034"/>
      <c r="E9" s="1034"/>
      <c r="F9" s="1034"/>
      <c r="G9" s="1034"/>
      <c r="H9" s="1034"/>
      <c r="I9" s="1034"/>
      <c r="J9" s="1034"/>
      <c r="K9" s="1034"/>
      <c r="L9" s="1034"/>
      <c r="M9" s="1034"/>
      <c r="N9" s="1034"/>
      <c r="O9" s="1034"/>
      <c r="P9" s="1035"/>
      <c r="Q9" s="1041"/>
      <c r="R9" s="1042"/>
      <c r="S9" s="1042"/>
      <c r="T9" s="1042"/>
      <c r="U9" s="1042"/>
      <c r="V9" s="1042"/>
      <c r="W9" s="1042"/>
      <c r="X9" s="1042"/>
      <c r="Y9" s="1042"/>
      <c r="Z9" s="1042"/>
      <c r="AA9" s="1042"/>
      <c r="AB9" s="1042"/>
      <c r="AC9" s="1042"/>
      <c r="AD9" s="1042"/>
      <c r="AE9" s="1043"/>
      <c r="AF9" s="1038"/>
      <c r="AG9" s="1039"/>
      <c r="AH9" s="1039"/>
      <c r="AI9" s="1039"/>
      <c r="AJ9" s="1040"/>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5"/>
      <c r="BT9" s="996"/>
      <c r="BU9" s="996"/>
      <c r="BV9" s="996"/>
      <c r="BW9" s="996"/>
      <c r="BX9" s="996"/>
      <c r="BY9" s="996"/>
      <c r="BZ9" s="996"/>
      <c r="CA9" s="996"/>
      <c r="CB9" s="996"/>
      <c r="CC9" s="996"/>
      <c r="CD9" s="996"/>
      <c r="CE9" s="996"/>
      <c r="CF9" s="996"/>
      <c r="CG9" s="1017"/>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34"/>
    </row>
    <row r="10" spans="1:131" s="235" customFormat="1" ht="26.25" customHeight="1" x14ac:dyDescent="0.15">
      <c r="A10" s="238">
        <v>4</v>
      </c>
      <c r="B10" s="1033"/>
      <c r="C10" s="1034"/>
      <c r="D10" s="1034"/>
      <c r="E10" s="1034"/>
      <c r="F10" s="1034"/>
      <c r="G10" s="1034"/>
      <c r="H10" s="1034"/>
      <c r="I10" s="1034"/>
      <c r="J10" s="1034"/>
      <c r="K10" s="1034"/>
      <c r="L10" s="1034"/>
      <c r="M10" s="1034"/>
      <c r="N10" s="1034"/>
      <c r="O10" s="1034"/>
      <c r="P10" s="1035"/>
      <c r="Q10" s="1041"/>
      <c r="R10" s="1042"/>
      <c r="S10" s="1042"/>
      <c r="T10" s="1042"/>
      <c r="U10" s="1042"/>
      <c r="V10" s="1042"/>
      <c r="W10" s="1042"/>
      <c r="X10" s="1042"/>
      <c r="Y10" s="1042"/>
      <c r="Z10" s="1042"/>
      <c r="AA10" s="1042"/>
      <c r="AB10" s="1042"/>
      <c r="AC10" s="1042"/>
      <c r="AD10" s="1042"/>
      <c r="AE10" s="1043"/>
      <c r="AF10" s="1038"/>
      <c r="AG10" s="1039"/>
      <c r="AH10" s="1039"/>
      <c r="AI10" s="1039"/>
      <c r="AJ10" s="1040"/>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5"/>
      <c r="BT10" s="996"/>
      <c r="BU10" s="996"/>
      <c r="BV10" s="996"/>
      <c r="BW10" s="996"/>
      <c r="BX10" s="996"/>
      <c r="BY10" s="996"/>
      <c r="BZ10" s="996"/>
      <c r="CA10" s="996"/>
      <c r="CB10" s="996"/>
      <c r="CC10" s="996"/>
      <c r="CD10" s="996"/>
      <c r="CE10" s="996"/>
      <c r="CF10" s="996"/>
      <c r="CG10" s="1017"/>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34"/>
    </row>
    <row r="11" spans="1:131" s="235" customFormat="1" ht="26.25" customHeight="1" x14ac:dyDescent="0.15">
      <c r="A11" s="238">
        <v>5</v>
      </c>
      <c r="B11" s="1033"/>
      <c r="C11" s="1034"/>
      <c r="D11" s="1034"/>
      <c r="E11" s="1034"/>
      <c r="F11" s="1034"/>
      <c r="G11" s="1034"/>
      <c r="H11" s="1034"/>
      <c r="I11" s="1034"/>
      <c r="J11" s="1034"/>
      <c r="K11" s="1034"/>
      <c r="L11" s="1034"/>
      <c r="M11" s="1034"/>
      <c r="N11" s="1034"/>
      <c r="O11" s="1034"/>
      <c r="P11" s="1035"/>
      <c r="Q11" s="1041"/>
      <c r="R11" s="1042"/>
      <c r="S11" s="1042"/>
      <c r="T11" s="1042"/>
      <c r="U11" s="1042"/>
      <c r="V11" s="1042"/>
      <c r="W11" s="1042"/>
      <c r="X11" s="1042"/>
      <c r="Y11" s="1042"/>
      <c r="Z11" s="1042"/>
      <c r="AA11" s="1042"/>
      <c r="AB11" s="1042"/>
      <c r="AC11" s="1042"/>
      <c r="AD11" s="1042"/>
      <c r="AE11" s="1043"/>
      <c r="AF11" s="1038"/>
      <c r="AG11" s="1039"/>
      <c r="AH11" s="1039"/>
      <c r="AI11" s="1039"/>
      <c r="AJ11" s="1040"/>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5"/>
      <c r="BT11" s="996"/>
      <c r="BU11" s="996"/>
      <c r="BV11" s="996"/>
      <c r="BW11" s="996"/>
      <c r="BX11" s="996"/>
      <c r="BY11" s="996"/>
      <c r="BZ11" s="996"/>
      <c r="CA11" s="996"/>
      <c r="CB11" s="996"/>
      <c r="CC11" s="996"/>
      <c r="CD11" s="996"/>
      <c r="CE11" s="996"/>
      <c r="CF11" s="996"/>
      <c r="CG11" s="1017"/>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4"/>
    </row>
    <row r="12" spans="1:131" s="235" customFormat="1" ht="26.25" customHeight="1" x14ac:dyDescent="0.15">
      <c r="A12" s="238">
        <v>6</v>
      </c>
      <c r="B12" s="1033"/>
      <c r="C12" s="1034"/>
      <c r="D12" s="1034"/>
      <c r="E12" s="1034"/>
      <c r="F12" s="1034"/>
      <c r="G12" s="1034"/>
      <c r="H12" s="1034"/>
      <c r="I12" s="1034"/>
      <c r="J12" s="1034"/>
      <c r="K12" s="1034"/>
      <c r="L12" s="1034"/>
      <c r="M12" s="1034"/>
      <c r="N12" s="1034"/>
      <c r="O12" s="1034"/>
      <c r="P12" s="1035"/>
      <c r="Q12" s="1041"/>
      <c r="R12" s="1042"/>
      <c r="S12" s="1042"/>
      <c r="T12" s="1042"/>
      <c r="U12" s="1042"/>
      <c r="V12" s="1042"/>
      <c r="W12" s="1042"/>
      <c r="X12" s="1042"/>
      <c r="Y12" s="1042"/>
      <c r="Z12" s="1042"/>
      <c r="AA12" s="1042"/>
      <c r="AB12" s="1042"/>
      <c r="AC12" s="1042"/>
      <c r="AD12" s="1042"/>
      <c r="AE12" s="1043"/>
      <c r="AF12" s="1038"/>
      <c r="AG12" s="1039"/>
      <c r="AH12" s="1039"/>
      <c r="AI12" s="1039"/>
      <c r="AJ12" s="1040"/>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5"/>
      <c r="BT12" s="996"/>
      <c r="BU12" s="996"/>
      <c r="BV12" s="996"/>
      <c r="BW12" s="996"/>
      <c r="BX12" s="996"/>
      <c r="BY12" s="996"/>
      <c r="BZ12" s="996"/>
      <c r="CA12" s="996"/>
      <c r="CB12" s="996"/>
      <c r="CC12" s="996"/>
      <c r="CD12" s="996"/>
      <c r="CE12" s="996"/>
      <c r="CF12" s="996"/>
      <c r="CG12" s="1017"/>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4"/>
    </row>
    <row r="13" spans="1:131" s="235" customFormat="1" ht="26.25" customHeight="1" x14ac:dyDescent="0.15">
      <c r="A13" s="238">
        <v>7</v>
      </c>
      <c r="B13" s="1033"/>
      <c r="C13" s="1034"/>
      <c r="D13" s="1034"/>
      <c r="E13" s="1034"/>
      <c r="F13" s="1034"/>
      <c r="G13" s="1034"/>
      <c r="H13" s="1034"/>
      <c r="I13" s="1034"/>
      <c r="J13" s="1034"/>
      <c r="K13" s="1034"/>
      <c r="L13" s="1034"/>
      <c r="M13" s="1034"/>
      <c r="N13" s="1034"/>
      <c r="O13" s="1034"/>
      <c r="P13" s="1035"/>
      <c r="Q13" s="1041"/>
      <c r="R13" s="1042"/>
      <c r="S13" s="1042"/>
      <c r="T13" s="1042"/>
      <c r="U13" s="1042"/>
      <c r="V13" s="1042"/>
      <c r="W13" s="1042"/>
      <c r="X13" s="1042"/>
      <c r="Y13" s="1042"/>
      <c r="Z13" s="1042"/>
      <c r="AA13" s="1042"/>
      <c r="AB13" s="1042"/>
      <c r="AC13" s="1042"/>
      <c r="AD13" s="1042"/>
      <c r="AE13" s="1043"/>
      <c r="AF13" s="1038"/>
      <c r="AG13" s="1039"/>
      <c r="AH13" s="1039"/>
      <c r="AI13" s="1039"/>
      <c r="AJ13" s="1040"/>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5"/>
      <c r="BT13" s="996"/>
      <c r="BU13" s="996"/>
      <c r="BV13" s="996"/>
      <c r="BW13" s="996"/>
      <c r="BX13" s="996"/>
      <c r="BY13" s="996"/>
      <c r="BZ13" s="996"/>
      <c r="CA13" s="996"/>
      <c r="CB13" s="996"/>
      <c r="CC13" s="996"/>
      <c r="CD13" s="996"/>
      <c r="CE13" s="996"/>
      <c r="CF13" s="996"/>
      <c r="CG13" s="1017"/>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4"/>
    </row>
    <row r="14" spans="1:131" s="235" customFormat="1" ht="26.25" customHeight="1" x14ac:dyDescent="0.15">
      <c r="A14" s="238">
        <v>8</v>
      </c>
      <c r="B14" s="1033"/>
      <c r="C14" s="1034"/>
      <c r="D14" s="1034"/>
      <c r="E14" s="1034"/>
      <c r="F14" s="1034"/>
      <c r="G14" s="1034"/>
      <c r="H14" s="1034"/>
      <c r="I14" s="1034"/>
      <c r="J14" s="1034"/>
      <c r="K14" s="1034"/>
      <c r="L14" s="1034"/>
      <c r="M14" s="1034"/>
      <c r="N14" s="1034"/>
      <c r="O14" s="1034"/>
      <c r="P14" s="1035"/>
      <c r="Q14" s="1041"/>
      <c r="R14" s="1042"/>
      <c r="S14" s="1042"/>
      <c r="T14" s="1042"/>
      <c r="U14" s="1042"/>
      <c r="V14" s="1042"/>
      <c r="W14" s="1042"/>
      <c r="X14" s="1042"/>
      <c r="Y14" s="1042"/>
      <c r="Z14" s="1042"/>
      <c r="AA14" s="1042"/>
      <c r="AB14" s="1042"/>
      <c r="AC14" s="1042"/>
      <c r="AD14" s="1042"/>
      <c r="AE14" s="1043"/>
      <c r="AF14" s="1038"/>
      <c r="AG14" s="1039"/>
      <c r="AH14" s="1039"/>
      <c r="AI14" s="1039"/>
      <c r="AJ14" s="1040"/>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5"/>
      <c r="BT14" s="996"/>
      <c r="BU14" s="996"/>
      <c r="BV14" s="996"/>
      <c r="BW14" s="996"/>
      <c r="BX14" s="996"/>
      <c r="BY14" s="996"/>
      <c r="BZ14" s="996"/>
      <c r="CA14" s="996"/>
      <c r="CB14" s="996"/>
      <c r="CC14" s="996"/>
      <c r="CD14" s="996"/>
      <c r="CE14" s="996"/>
      <c r="CF14" s="996"/>
      <c r="CG14" s="1017"/>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4"/>
    </row>
    <row r="15" spans="1:131" s="235" customFormat="1" ht="26.25" customHeight="1" x14ac:dyDescent="0.15">
      <c r="A15" s="238">
        <v>9</v>
      </c>
      <c r="B15" s="1033"/>
      <c r="C15" s="1034"/>
      <c r="D15" s="1034"/>
      <c r="E15" s="1034"/>
      <c r="F15" s="1034"/>
      <c r="G15" s="1034"/>
      <c r="H15" s="1034"/>
      <c r="I15" s="1034"/>
      <c r="J15" s="1034"/>
      <c r="K15" s="1034"/>
      <c r="L15" s="1034"/>
      <c r="M15" s="1034"/>
      <c r="N15" s="1034"/>
      <c r="O15" s="1034"/>
      <c r="P15" s="1035"/>
      <c r="Q15" s="1041"/>
      <c r="R15" s="1042"/>
      <c r="S15" s="1042"/>
      <c r="T15" s="1042"/>
      <c r="U15" s="1042"/>
      <c r="V15" s="1042"/>
      <c r="W15" s="1042"/>
      <c r="X15" s="1042"/>
      <c r="Y15" s="1042"/>
      <c r="Z15" s="1042"/>
      <c r="AA15" s="1042"/>
      <c r="AB15" s="1042"/>
      <c r="AC15" s="1042"/>
      <c r="AD15" s="1042"/>
      <c r="AE15" s="1043"/>
      <c r="AF15" s="1038"/>
      <c r="AG15" s="1039"/>
      <c r="AH15" s="1039"/>
      <c r="AI15" s="1039"/>
      <c r="AJ15" s="1040"/>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4"/>
    </row>
    <row r="16" spans="1:131" s="235" customFormat="1" ht="26.25" customHeight="1" x14ac:dyDescent="0.15">
      <c r="A16" s="238">
        <v>10</v>
      </c>
      <c r="B16" s="1033"/>
      <c r="C16" s="1034"/>
      <c r="D16" s="1034"/>
      <c r="E16" s="1034"/>
      <c r="F16" s="1034"/>
      <c r="G16" s="1034"/>
      <c r="H16" s="1034"/>
      <c r="I16" s="1034"/>
      <c r="J16" s="1034"/>
      <c r="K16" s="1034"/>
      <c r="L16" s="1034"/>
      <c r="M16" s="1034"/>
      <c r="N16" s="1034"/>
      <c r="O16" s="1034"/>
      <c r="P16" s="1035"/>
      <c r="Q16" s="1041"/>
      <c r="R16" s="1042"/>
      <c r="S16" s="1042"/>
      <c r="T16" s="1042"/>
      <c r="U16" s="1042"/>
      <c r="V16" s="1042"/>
      <c r="W16" s="1042"/>
      <c r="X16" s="1042"/>
      <c r="Y16" s="1042"/>
      <c r="Z16" s="1042"/>
      <c r="AA16" s="1042"/>
      <c r="AB16" s="1042"/>
      <c r="AC16" s="1042"/>
      <c r="AD16" s="1042"/>
      <c r="AE16" s="1043"/>
      <c r="AF16" s="1038"/>
      <c r="AG16" s="1039"/>
      <c r="AH16" s="1039"/>
      <c r="AI16" s="1039"/>
      <c r="AJ16" s="1040"/>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4"/>
    </row>
    <row r="17" spans="1:131" s="235" customFormat="1" ht="26.25" customHeight="1" x14ac:dyDescent="0.15">
      <c r="A17" s="238">
        <v>11</v>
      </c>
      <c r="B17" s="1033"/>
      <c r="C17" s="1034"/>
      <c r="D17" s="1034"/>
      <c r="E17" s="1034"/>
      <c r="F17" s="1034"/>
      <c r="G17" s="1034"/>
      <c r="H17" s="1034"/>
      <c r="I17" s="1034"/>
      <c r="J17" s="1034"/>
      <c r="K17" s="1034"/>
      <c r="L17" s="1034"/>
      <c r="M17" s="1034"/>
      <c r="N17" s="1034"/>
      <c r="O17" s="1034"/>
      <c r="P17" s="1035"/>
      <c r="Q17" s="1041"/>
      <c r="R17" s="1042"/>
      <c r="S17" s="1042"/>
      <c r="T17" s="1042"/>
      <c r="U17" s="1042"/>
      <c r="V17" s="1042"/>
      <c r="W17" s="1042"/>
      <c r="X17" s="1042"/>
      <c r="Y17" s="1042"/>
      <c r="Z17" s="1042"/>
      <c r="AA17" s="1042"/>
      <c r="AB17" s="1042"/>
      <c r="AC17" s="1042"/>
      <c r="AD17" s="1042"/>
      <c r="AE17" s="1043"/>
      <c r="AF17" s="1038"/>
      <c r="AG17" s="1039"/>
      <c r="AH17" s="1039"/>
      <c r="AI17" s="1039"/>
      <c r="AJ17" s="1040"/>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4"/>
    </row>
    <row r="18" spans="1:131" s="235" customFormat="1" ht="26.25" customHeight="1" x14ac:dyDescent="0.15">
      <c r="A18" s="238">
        <v>12</v>
      </c>
      <c r="B18" s="1033"/>
      <c r="C18" s="1034"/>
      <c r="D18" s="1034"/>
      <c r="E18" s="1034"/>
      <c r="F18" s="1034"/>
      <c r="G18" s="1034"/>
      <c r="H18" s="1034"/>
      <c r="I18" s="1034"/>
      <c r="J18" s="1034"/>
      <c r="K18" s="1034"/>
      <c r="L18" s="1034"/>
      <c r="M18" s="1034"/>
      <c r="N18" s="1034"/>
      <c r="O18" s="1034"/>
      <c r="P18" s="1035"/>
      <c r="Q18" s="1041"/>
      <c r="R18" s="1042"/>
      <c r="S18" s="1042"/>
      <c r="T18" s="1042"/>
      <c r="U18" s="1042"/>
      <c r="V18" s="1042"/>
      <c r="W18" s="1042"/>
      <c r="X18" s="1042"/>
      <c r="Y18" s="1042"/>
      <c r="Z18" s="1042"/>
      <c r="AA18" s="1042"/>
      <c r="AB18" s="1042"/>
      <c r="AC18" s="1042"/>
      <c r="AD18" s="1042"/>
      <c r="AE18" s="1043"/>
      <c r="AF18" s="1038"/>
      <c r="AG18" s="1039"/>
      <c r="AH18" s="1039"/>
      <c r="AI18" s="1039"/>
      <c r="AJ18" s="1040"/>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4"/>
    </row>
    <row r="19" spans="1:131" s="235" customFormat="1" ht="26.25" customHeight="1" x14ac:dyDescent="0.15">
      <c r="A19" s="238">
        <v>13</v>
      </c>
      <c r="B19" s="1033"/>
      <c r="C19" s="1034"/>
      <c r="D19" s="1034"/>
      <c r="E19" s="1034"/>
      <c r="F19" s="1034"/>
      <c r="G19" s="1034"/>
      <c r="H19" s="1034"/>
      <c r="I19" s="1034"/>
      <c r="J19" s="1034"/>
      <c r="K19" s="1034"/>
      <c r="L19" s="1034"/>
      <c r="M19" s="1034"/>
      <c r="N19" s="1034"/>
      <c r="O19" s="1034"/>
      <c r="P19" s="1035"/>
      <c r="Q19" s="1041"/>
      <c r="R19" s="1042"/>
      <c r="S19" s="1042"/>
      <c r="T19" s="1042"/>
      <c r="U19" s="1042"/>
      <c r="V19" s="1042"/>
      <c r="W19" s="1042"/>
      <c r="X19" s="1042"/>
      <c r="Y19" s="1042"/>
      <c r="Z19" s="1042"/>
      <c r="AA19" s="1042"/>
      <c r="AB19" s="1042"/>
      <c r="AC19" s="1042"/>
      <c r="AD19" s="1042"/>
      <c r="AE19" s="1043"/>
      <c r="AF19" s="1038"/>
      <c r="AG19" s="1039"/>
      <c r="AH19" s="1039"/>
      <c r="AI19" s="1039"/>
      <c r="AJ19" s="1040"/>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15">
      <c r="A20" s="238">
        <v>14</v>
      </c>
      <c r="B20" s="1033"/>
      <c r="C20" s="1034"/>
      <c r="D20" s="1034"/>
      <c r="E20" s="1034"/>
      <c r="F20" s="1034"/>
      <c r="G20" s="1034"/>
      <c r="H20" s="1034"/>
      <c r="I20" s="1034"/>
      <c r="J20" s="1034"/>
      <c r="K20" s="1034"/>
      <c r="L20" s="1034"/>
      <c r="M20" s="1034"/>
      <c r="N20" s="1034"/>
      <c r="O20" s="1034"/>
      <c r="P20" s="1035"/>
      <c r="Q20" s="1041"/>
      <c r="R20" s="1042"/>
      <c r="S20" s="1042"/>
      <c r="T20" s="1042"/>
      <c r="U20" s="1042"/>
      <c r="V20" s="1042"/>
      <c r="W20" s="1042"/>
      <c r="X20" s="1042"/>
      <c r="Y20" s="1042"/>
      <c r="Z20" s="1042"/>
      <c r="AA20" s="1042"/>
      <c r="AB20" s="1042"/>
      <c r="AC20" s="1042"/>
      <c r="AD20" s="1042"/>
      <c r="AE20" s="1043"/>
      <c r="AF20" s="1038"/>
      <c r="AG20" s="1039"/>
      <c r="AH20" s="1039"/>
      <c r="AI20" s="1039"/>
      <c r="AJ20" s="1040"/>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
      <c r="A21" s="238">
        <v>15</v>
      </c>
      <c r="B21" s="1033"/>
      <c r="C21" s="1034"/>
      <c r="D21" s="1034"/>
      <c r="E21" s="1034"/>
      <c r="F21" s="1034"/>
      <c r="G21" s="1034"/>
      <c r="H21" s="1034"/>
      <c r="I21" s="1034"/>
      <c r="J21" s="1034"/>
      <c r="K21" s="1034"/>
      <c r="L21" s="1034"/>
      <c r="M21" s="1034"/>
      <c r="N21" s="1034"/>
      <c r="O21" s="1034"/>
      <c r="P21" s="1035"/>
      <c r="Q21" s="1041"/>
      <c r="R21" s="1042"/>
      <c r="S21" s="1042"/>
      <c r="T21" s="1042"/>
      <c r="U21" s="1042"/>
      <c r="V21" s="1042"/>
      <c r="W21" s="1042"/>
      <c r="X21" s="1042"/>
      <c r="Y21" s="1042"/>
      <c r="Z21" s="1042"/>
      <c r="AA21" s="1042"/>
      <c r="AB21" s="1042"/>
      <c r="AC21" s="1042"/>
      <c r="AD21" s="1042"/>
      <c r="AE21" s="1043"/>
      <c r="AF21" s="1038"/>
      <c r="AG21" s="1039"/>
      <c r="AH21" s="1039"/>
      <c r="AI21" s="1039"/>
      <c r="AJ21" s="1040"/>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15">
      <c r="A22" s="238">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38"/>
      <c r="AG22" s="1039"/>
      <c r="AH22" s="1039"/>
      <c r="AI22" s="1039"/>
      <c r="AJ22" s="1040"/>
      <c r="AK22" s="1079"/>
      <c r="AL22" s="1080"/>
      <c r="AM22" s="1080"/>
      <c r="AN22" s="1080"/>
      <c r="AO22" s="1080"/>
      <c r="AP22" s="1080"/>
      <c r="AQ22" s="1080"/>
      <c r="AR22" s="1080"/>
      <c r="AS22" s="1080"/>
      <c r="AT22" s="1080"/>
      <c r="AU22" s="1081"/>
      <c r="AV22" s="1081"/>
      <c r="AW22" s="1081"/>
      <c r="AX22" s="1081"/>
      <c r="AY22" s="1082"/>
      <c r="AZ22" s="1031" t="s">
        <v>392</v>
      </c>
      <c r="BA22" s="1031"/>
      <c r="BB22" s="1031"/>
      <c r="BC22" s="1031"/>
      <c r="BD22" s="1032"/>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70"/>
      <c r="R23" s="1064"/>
      <c r="S23" s="1064"/>
      <c r="T23" s="1064"/>
      <c r="U23" s="1064"/>
      <c r="V23" s="1064"/>
      <c r="W23" s="1064"/>
      <c r="X23" s="1064"/>
      <c r="Y23" s="1064"/>
      <c r="Z23" s="1064"/>
      <c r="AA23" s="1064"/>
      <c r="AB23" s="1064"/>
      <c r="AC23" s="1064"/>
      <c r="AD23" s="1064"/>
      <c r="AE23" s="1071"/>
      <c r="AF23" s="1072">
        <v>583</v>
      </c>
      <c r="AG23" s="1064"/>
      <c r="AH23" s="1064"/>
      <c r="AI23" s="1064"/>
      <c r="AJ23" s="1073"/>
      <c r="AK23" s="1074"/>
      <c r="AL23" s="1075"/>
      <c r="AM23" s="1075"/>
      <c r="AN23" s="1075"/>
      <c r="AO23" s="1075"/>
      <c r="AP23" s="1064"/>
      <c r="AQ23" s="1064"/>
      <c r="AR23" s="1064"/>
      <c r="AS23" s="1064"/>
      <c r="AT23" s="1064"/>
      <c r="AU23" s="1065"/>
      <c r="AV23" s="1065"/>
      <c r="AW23" s="1065"/>
      <c r="AX23" s="1065"/>
      <c r="AY23" s="1066"/>
      <c r="AZ23" s="1067" t="s">
        <v>242</v>
      </c>
      <c r="BA23" s="1068"/>
      <c r="BB23" s="1068"/>
      <c r="BC23" s="1068"/>
      <c r="BD23" s="1069"/>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15">
      <c r="A24" s="1063" t="s">
        <v>395</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
      <c r="A25" s="1062" t="s">
        <v>396</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15">
      <c r="A26" s="998" t="s">
        <v>373</v>
      </c>
      <c r="B26" s="999"/>
      <c r="C26" s="999"/>
      <c r="D26" s="999"/>
      <c r="E26" s="999"/>
      <c r="F26" s="999"/>
      <c r="G26" s="999"/>
      <c r="H26" s="999"/>
      <c r="I26" s="999"/>
      <c r="J26" s="999"/>
      <c r="K26" s="999"/>
      <c r="L26" s="999"/>
      <c r="M26" s="999"/>
      <c r="N26" s="999"/>
      <c r="O26" s="999"/>
      <c r="P26" s="1000"/>
      <c r="Q26" s="1004" t="s">
        <v>397</v>
      </c>
      <c r="R26" s="1005"/>
      <c r="S26" s="1005"/>
      <c r="T26" s="1005"/>
      <c r="U26" s="1006"/>
      <c r="V26" s="1004" t="s">
        <v>398</v>
      </c>
      <c r="W26" s="1005"/>
      <c r="X26" s="1005"/>
      <c r="Y26" s="1005"/>
      <c r="Z26" s="1006"/>
      <c r="AA26" s="1004" t="s">
        <v>399</v>
      </c>
      <c r="AB26" s="1005"/>
      <c r="AC26" s="1005"/>
      <c r="AD26" s="1005"/>
      <c r="AE26" s="1005"/>
      <c r="AF26" s="1058" t="s">
        <v>400</v>
      </c>
      <c r="AG26" s="1011"/>
      <c r="AH26" s="1011"/>
      <c r="AI26" s="1011"/>
      <c r="AJ26" s="1059"/>
      <c r="AK26" s="1005" t="s">
        <v>401</v>
      </c>
      <c r="AL26" s="1005"/>
      <c r="AM26" s="1005"/>
      <c r="AN26" s="1005"/>
      <c r="AO26" s="1006"/>
      <c r="AP26" s="1004" t="s">
        <v>402</v>
      </c>
      <c r="AQ26" s="1005"/>
      <c r="AR26" s="1005"/>
      <c r="AS26" s="1005"/>
      <c r="AT26" s="1006"/>
      <c r="AU26" s="1004" t="s">
        <v>403</v>
      </c>
      <c r="AV26" s="1005"/>
      <c r="AW26" s="1005"/>
      <c r="AX26" s="1005"/>
      <c r="AY26" s="1006"/>
      <c r="AZ26" s="1004" t="s">
        <v>404</v>
      </c>
      <c r="BA26" s="1005"/>
      <c r="BB26" s="1005"/>
      <c r="BC26" s="1005"/>
      <c r="BD26" s="1006"/>
      <c r="BE26" s="1004" t="s">
        <v>380</v>
      </c>
      <c r="BF26" s="1005"/>
      <c r="BG26" s="1005"/>
      <c r="BH26" s="1005"/>
      <c r="BI26" s="1018"/>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0"/>
      <c r="AG27" s="1014"/>
      <c r="AH27" s="1014"/>
      <c r="AI27" s="1014"/>
      <c r="AJ27" s="1061"/>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15">
      <c r="A28" s="242">
        <v>1</v>
      </c>
      <c r="B28" s="1050" t="s">
        <v>405</v>
      </c>
      <c r="C28" s="1051"/>
      <c r="D28" s="1051"/>
      <c r="E28" s="1051"/>
      <c r="F28" s="1051"/>
      <c r="G28" s="1051"/>
      <c r="H28" s="1051"/>
      <c r="I28" s="1051"/>
      <c r="J28" s="1051"/>
      <c r="K28" s="1051"/>
      <c r="L28" s="1051"/>
      <c r="M28" s="1051"/>
      <c r="N28" s="1051"/>
      <c r="O28" s="1051"/>
      <c r="P28" s="1052"/>
      <c r="Q28" s="1053">
        <v>1963</v>
      </c>
      <c r="R28" s="1054"/>
      <c r="S28" s="1054"/>
      <c r="T28" s="1054"/>
      <c r="U28" s="1054"/>
      <c r="V28" s="1054">
        <v>1874</v>
      </c>
      <c r="W28" s="1054"/>
      <c r="X28" s="1054"/>
      <c r="Y28" s="1054"/>
      <c r="Z28" s="1054"/>
      <c r="AA28" s="1054">
        <v>89</v>
      </c>
      <c r="AB28" s="1054"/>
      <c r="AC28" s="1054"/>
      <c r="AD28" s="1054"/>
      <c r="AE28" s="1055"/>
      <c r="AF28" s="1056">
        <v>89</v>
      </c>
      <c r="AG28" s="1054"/>
      <c r="AH28" s="1054"/>
      <c r="AI28" s="1054"/>
      <c r="AJ28" s="1057"/>
      <c r="AK28" s="1045">
        <v>111</v>
      </c>
      <c r="AL28" s="1046"/>
      <c r="AM28" s="1046"/>
      <c r="AN28" s="1046"/>
      <c r="AO28" s="1046"/>
      <c r="AP28" s="1046"/>
      <c r="AQ28" s="1046"/>
      <c r="AR28" s="1046"/>
      <c r="AS28" s="1046"/>
      <c r="AT28" s="1046"/>
      <c r="AU28" s="1046"/>
      <c r="AV28" s="1046"/>
      <c r="AW28" s="1046"/>
      <c r="AX28" s="1046"/>
      <c r="AY28" s="1046"/>
      <c r="AZ28" s="1047"/>
      <c r="BA28" s="1047"/>
      <c r="BB28" s="1047"/>
      <c r="BC28" s="1047"/>
      <c r="BD28" s="1047"/>
      <c r="BE28" s="1048"/>
      <c r="BF28" s="1048"/>
      <c r="BG28" s="1048"/>
      <c r="BH28" s="1048"/>
      <c r="BI28" s="1049"/>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15">
      <c r="A29" s="242">
        <v>2</v>
      </c>
      <c r="B29" s="1033" t="s">
        <v>406</v>
      </c>
      <c r="C29" s="1034"/>
      <c r="D29" s="1034"/>
      <c r="E29" s="1034"/>
      <c r="F29" s="1034"/>
      <c r="G29" s="1034"/>
      <c r="H29" s="1034"/>
      <c r="I29" s="1034"/>
      <c r="J29" s="1034"/>
      <c r="K29" s="1034"/>
      <c r="L29" s="1034"/>
      <c r="M29" s="1034"/>
      <c r="N29" s="1034"/>
      <c r="O29" s="1034"/>
      <c r="P29" s="1035"/>
      <c r="Q29" s="1041">
        <v>1633</v>
      </c>
      <c r="R29" s="1042"/>
      <c r="S29" s="1042"/>
      <c r="T29" s="1042"/>
      <c r="U29" s="1042"/>
      <c r="V29" s="1042">
        <v>1556</v>
      </c>
      <c r="W29" s="1042"/>
      <c r="X29" s="1042"/>
      <c r="Y29" s="1042"/>
      <c r="Z29" s="1042"/>
      <c r="AA29" s="1042">
        <v>77</v>
      </c>
      <c r="AB29" s="1042"/>
      <c r="AC29" s="1042"/>
      <c r="AD29" s="1042"/>
      <c r="AE29" s="1043"/>
      <c r="AF29" s="1038">
        <v>77</v>
      </c>
      <c r="AG29" s="1039"/>
      <c r="AH29" s="1039"/>
      <c r="AI29" s="1039"/>
      <c r="AJ29" s="1040"/>
      <c r="AK29" s="980">
        <v>222</v>
      </c>
      <c r="AL29" s="971"/>
      <c r="AM29" s="971"/>
      <c r="AN29" s="971"/>
      <c r="AO29" s="971"/>
      <c r="AP29" s="971"/>
      <c r="AQ29" s="971"/>
      <c r="AR29" s="971"/>
      <c r="AS29" s="971"/>
      <c r="AT29" s="971"/>
      <c r="AU29" s="971"/>
      <c r="AV29" s="971"/>
      <c r="AW29" s="971"/>
      <c r="AX29" s="971"/>
      <c r="AY29" s="971"/>
      <c r="AZ29" s="1044"/>
      <c r="BA29" s="1044"/>
      <c r="BB29" s="1044"/>
      <c r="BC29" s="1044"/>
      <c r="BD29" s="1044"/>
      <c r="BE29" s="972"/>
      <c r="BF29" s="972"/>
      <c r="BG29" s="972"/>
      <c r="BH29" s="972"/>
      <c r="BI29" s="973"/>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15">
      <c r="A30" s="242">
        <v>3</v>
      </c>
      <c r="B30" s="1033" t="s">
        <v>407</v>
      </c>
      <c r="C30" s="1034"/>
      <c r="D30" s="1034"/>
      <c r="E30" s="1034"/>
      <c r="F30" s="1034"/>
      <c r="G30" s="1034"/>
      <c r="H30" s="1034"/>
      <c r="I30" s="1034"/>
      <c r="J30" s="1034"/>
      <c r="K30" s="1034"/>
      <c r="L30" s="1034"/>
      <c r="M30" s="1034"/>
      <c r="N30" s="1034"/>
      <c r="O30" s="1034"/>
      <c r="P30" s="1035"/>
      <c r="Q30" s="1041">
        <v>187</v>
      </c>
      <c r="R30" s="1042"/>
      <c r="S30" s="1042"/>
      <c r="T30" s="1042"/>
      <c r="U30" s="1042"/>
      <c r="V30" s="1042">
        <v>181</v>
      </c>
      <c r="W30" s="1042"/>
      <c r="X30" s="1042"/>
      <c r="Y30" s="1042"/>
      <c r="Z30" s="1042"/>
      <c r="AA30" s="1042">
        <v>6</v>
      </c>
      <c r="AB30" s="1042"/>
      <c r="AC30" s="1042"/>
      <c r="AD30" s="1042"/>
      <c r="AE30" s="1043"/>
      <c r="AF30" s="1038">
        <v>6</v>
      </c>
      <c r="AG30" s="1039"/>
      <c r="AH30" s="1039"/>
      <c r="AI30" s="1039"/>
      <c r="AJ30" s="1040"/>
      <c r="AK30" s="980">
        <v>39</v>
      </c>
      <c r="AL30" s="971"/>
      <c r="AM30" s="971"/>
      <c r="AN30" s="971"/>
      <c r="AO30" s="971"/>
      <c r="AP30" s="971"/>
      <c r="AQ30" s="971"/>
      <c r="AR30" s="971"/>
      <c r="AS30" s="971"/>
      <c r="AT30" s="971"/>
      <c r="AU30" s="971"/>
      <c r="AV30" s="971"/>
      <c r="AW30" s="971"/>
      <c r="AX30" s="971"/>
      <c r="AY30" s="971"/>
      <c r="AZ30" s="1044"/>
      <c r="BA30" s="1044"/>
      <c r="BB30" s="1044"/>
      <c r="BC30" s="1044"/>
      <c r="BD30" s="1044"/>
      <c r="BE30" s="972"/>
      <c r="BF30" s="972"/>
      <c r="BG30" s="972"/>
      <c r="BH30" s="972"/>
      <c r="BI30" s="973"/>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15">
      <c r="A31" s="242">
        <v>4</v>
      </c>
      <c r="B31" s="1033" t="s">
        <v>408</v>
      </c>
      <c r="C31" s="1034"/>
      <c r="D31" s="1034"/>
      <c r="E31" s="1034"/>
      <c r="F31" s="1034"/>
      <c r="G31" s="1034"/>
      <c r="H31" s="1034"/>
      <c r="I31" s="1034"/>
      <c r="J31" s="1034"/>
      <c r="K31" s="1034"/>
      <c r="L31" s="1034"/>
      <c r="M31" s="1034"/>
      <c r="N31" s="1034"/>
      <c r="O31" s="1034"/>
      <c r="P31" s="1035"/>
      <c r="Q31" s="1041">
        <v>188</v>
      </c>
      <c r="R31" s="1042"/>
      <c r="S31" s="1042"/>
      <c r="T31" s="1042"/>
      <c r="U31" s="1042"/>
      <c r="V31" s="1042">
        <v>181</v>
      </c>
      <c r="W31" s="1042"/>
      <c r="X31" s="1042"/>
      <c r="Y31" s="1042"/>
      <c r="Z31" s="1042"/>
      <c r="AA31" s="1042">
        <v>6</v>
      </c>
      <c r="AB31" s="1042"/>
      <c r="AC31" s="1042"/>
      <c r="AD31" s="1042"/>
      <c r="AE31" s="1043"/>
      <c r="AF31" s="1038">
        <v>6</v>
      </c>
      <c r="AG31" s="1039"/>
      <c r="AH31" s="1039"/>
      <c r="AI31" s="1039"/>
      <c r="AJ31" s="1040"/>
      <c r="AK31" s="980">
        <v>112</v>
      </c>
      <c r="AL31" s="971"/>
      <c r="AM31" s="971"/>
      <c r="AN31" s="971"/>
      <c r="AO31" s="971"/>
      <c r="AP31" s="971">
        <v>578</v>
      </c>
      <c r="AQ31" s="971"/>
      <c r="AR31" s="971"/>
      <c r="AS31" s="971"/>
      <c r="AT31" s="971"/>
      <c r="AU31" s="971">
        <v>547</v>
      </c>
      <c r="AV31" s="971"/>
      <c r="AW31" s="971"/>
      <c r="AX31" s="971"/>
      <c r="AY31" s="971"/>
      <c r="AZ31" s="1044"/>
      <c r="BA31" s="1044"/>
      <c r="BB31" s="1044"/>
      <c r="BC31" s="1044"/>
      <c r="BD31" s="1044"/>
      <c r="BE31" s="972" t="s">
        <v>409</v>
      </c>
      <c r="BF31" s="972"/>
      <c r="BG31" s="972"/>
      <c r="BH31" s="972"/>
      <c r="BI31" s="973"/>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15">
      <c r="A32" s="242">
        <v>5</v>
      </c>
      <c r="B32" s="1033" t="s">
        <v>410</v>
      </c>
      <c r="C32" s="1034"/>
      <c r="D32" s="1034"/>
      <c r="E32" s="1034"/>
      <c r="F32" s="1034"/>
      <c r="G32" s="1034"/>
      <c r="H32" s="1034"/>
      <c r="I32" s="1034"/>
      <c r="J32" s="1034"/>
      <c r="K32" s="1034"/>
      <c r="L32" s="1034"/>
      <c r="M32" s="1034"/>
      <c r="N32" s="1034"/>
      <c r="O32" s="1034"/>
      <c r="P32" s="1035"/>
      <c r="Q32" s="1041">
        <v>301</v>
      </c>
      <c r="R32" s="1042"/>
      <c r="S32" s="1042"/>
      <c r="T32" s="1042"/>
      <c r="U32" s="1042"/>
      <c r="V32" s="1042">
        <v>298</v>
      </c>
      <c r="W32" s="1042"/>
      <c r="X32" s="1042"/>
      <c r="Y32" s="1042"/>
      <c r="Z32" s="1042"/>
      <c r="AA32" s="1042">
        <v>3</v>
      </c>
      <c r="AB32" s="1042"/>
      <c r="AC32" s="1042"/>
      <c r="AD32" s="1042"/>
      <c r="AE32" s="1043"/>
      <c r="AF32" s="1038">
        <v>3</v>
      </c>
      <c r="AG32" s="1039"/>
      <c r="AH32" s="1039"/>
      <c r="AI32" s="1039"/>
      <c r="AJ32" s="1040"/>
      <c r="AK32" s="980">
        <v>103</v>
      </c>
      <c r="AL32" s="971"/>
      <c r="AM32" s="971"/>
      <c r="AN32" s="971"/>
      <c r="AO32" s="971"/>
      <c r="AP32" s="971">
        <v>1615</v>
      </c>
      <c r="AQ32" s="971"/>
      <c r="AR32" s="971"/>
      <c r="AS32" s="971"/>
      <c r="AT32" s="971"/>
      <c r="AU32" s="971">
        <v>1431</v>
      </c>
      <c r="AV32" s="971"/>
      <c r="AW32" s="971"/>
      <c r="AX32" s="971"/>
      <c r="AY32" s="971"/>
      <c r="AZ32" s="1044"/>
      <c r="BA32" s="1044"/>
      <c r="BB32" s="1044"/>
      <c r="BC32" s="1044"/>
      <c r="BD32" s="1044"/>
      <c r="BE32" s="972" t="s">
        <v>411</v>
      </c>
      <c r="BF32" s="972"/>
      <c r="BG32" s="972"/>
      <c r="BH32" s="972"/>
      <c r="BI32" s="973"/>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15">
      <c r="A33" s="242">
        <v>6</v>
      </c>
      <c r="B33" s="1033" t="s">
        <v>412</v>
      </c>
      <c r="C33" s="1034"/>
      <c r="D33" s="1034"/>
      <c r="E33" s="1034"/>
      <c r="F33" s="1034"/>
      <c r="G33" s="1034"/>
      <c r="H33" s="1034"/>
      <c r="I33" s="1034"/>
      <c r="J33" s="1034"/>
      <c r="K33" s="1034"/>
      <c r="L33" s="1034"/>
      <c r="M33" s="1034"/>
      <c r="N33" s="1034"/>
      <c r="O33" s="1034"/>
      <c r="P33" s="1035"/>
      <c r="Q33" s="1041">
        <v>2</v>
      </c>
      <c r="R33" s="1042"/>
      <c r="S33" s="1042"/>
      <c r="T33" s="1042"/>
      <c r="U33" s="1042"/>
      <c r="V33" s="1042">
        <v>1</v>
      </c>
      <c r="W33" s="1042"/>
      <c r="X33" s="1042"/>
      <c r="Y33" s="1042"/>
      <c r="Z33" s="1042"/>
      <c r="AA33" s="1042">
        <v>1</v>
      </c>
      <c r="AB33" s="1042"/>
      <c r="AC33" s="1042"/>
      <c r="AD33" s="1042"/>
      <c r="AE33" s="1043"/>
      <c r="AF33" s="1038">
        <v>14</v>
      </c>
      <c r="AG33" s="1039"/>
      <c r="AH33" s="1039"/>
      <c r="AI33" s="1039"/>
      <c r="AJ33" s="1040"/>
      <c r="AK33" s="980"/>
      <c r="AL33" s="971"/>
      <c r="AM33" s="971"/>
      <c r="AN33" s="971"/>
      <c r="AO33" s="971"/>
      <c r="AP33" s="971"/>
      <c r="AQ33" s="971"/>
      <c r="AR33" s="971"/>
      <c r="AS33" s="971"/>
      <c r="AT33" s="971"/>
      <c r="AU33" s="971"/>
      <c r="AV33" s="971"/>
      <c r="AW33" s="971"/>
      <c r="AX33" s="971"/>
      <c r="AY33" s="971"/>
      <c r="AZ33" s="1044"/>
      <c r="BA33" s="1044"/>
      <c r="BB33" s="1044"/>
      <c r="BC33" s="1044"/>
      <c r="BD33" s="1044"/>
      <c r="BE33" s="972" t="s">
        <v>411</v>
      </c>
      <c r="BF33" s="972"/>
      <c r="BG33" s="972"/>
      <c r="BH33" s="972"/>
      <c r="BI33" s="973"/>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15">
      <c r="A34" s="242">
        <v>7</v>
      </c>
      <c r="B34" s="1033"/>
      <c r="C34" s="1034"/>
      <c r="D34" s="1034"/>
      <c r="E34" s="1034"/>
      <c r="F34" s="1034"/>
      <c r="G34" s="1034"/>
      <c r="H34" s="1034"/>
      <c r="I34" s="1034"/>
      <c r="J34" s="1034"/>
      <c r="K34" s="1034"/>
      <c r="L34" s="1034"/>
      <c r="M34" s="1034"/>
      <c r="N34" s="1034"/>
      <c r="O34" s="1034"/>
      <c r="P34" s="1035"/>
      <c r="Q34" s="1041"/>
      <c r="R34" s="1042"/>
      <c r="S34" s="1042"/>
      <c r="T34" s="1042"/>
      <c r="U34" s="1042"/>
      <c r="V34" s="1042"/>
      <c r="W34" s="1042"/>
      <c r="X34" s="1042"/>
      <c r="Y34" s="1042"/>
      <c r="Z34" s="1042"/>
      <c r="AA34" s="1042"/>
      <c r="AB34" s="1042"/>
      <c r="AC34" s="1042"/>
      <c r="AD34" s="1042"/>
      <c r="AE34" s="1043"/>
      <c r="AF34" s="1038"/>
      <c r="AG34" s="1039"/>
      <c r="AH34" s="1039"/>
      <c r="AI34" s="1039"/>
      <c r="AJ34" s="1040"/>
      <c r="AK34" s="980"/>
      <c r="AL34" s="971"/>
      <c r="AM34" s="971"/>
      <c r="AN34" s="971"/>
      <c r="AO34" s="971"/>
      <c r="AP34" s="971"/>
      <c r="AQ34" s="971"/>
      <c r="AR34" s="971"/>
      <c r="AS34" s="971"/>
      <c r="AT34" s="971"/>
      <c r="AU34" s="971"/>
      <c r="AV34" s="971"/>
      <c r="AW34" s="971"/>
      <c r="AX34" s="971"/>
      <c r="AY34" s="971"/>
      <c r="AZ34" s="1044"/>
      <c r="BA34" s="1044"/>
      <c r="BB34" s="1044"/>
      <c r="BC34" s="1044"/>
      <c r="BD34" s="1044"/>
      <c r="BE34" s="972"/>
      <c r="BF34" s="972"/>
      <c r="BG34" s="972"/>
      <c r="BH34" s="972"/>
      <c r="BI34" s="973"/>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15">
      <c r="A35" s="242">
        <v>8</v>
      </c>
      <c r="B35" s="1033"/>
      <c r="C35" s="1034"/>
      <c r="D35" s="1034"/>
      <c r="E35" s="1034"/>
      <c r="F35" s="1034"/>
      <c r="G35" s="1034"/>
      <c r="H35" s="1034"/>
      <c r="I35" s="1034"/>
      <c r="J35" s="1034"/>
      <c r="K35" s="1034"/>
      <c r="L35" s="1034"/>
      <c r="M35" s="1034"/>
      <c r="N35" s="1034"/>
      <c r="O35" s="1034"/>
      <c r="P35" s="1035"/>
      <c r="Q35" s="1041"/>
      <c r="R35" s="1042"/>
      <c r="S35" s="1042"/>
      <c r="T35" s="1042"/>
      <c r="U35" s="1042"/>
      <c r="V35" s="1042"/>
      <c r="W35" s="1042"/>
      <c r="X35" s="1042"/>
      <c r="Y35" s="1042"/>
      <c r="Z35" s="1042"/>
      <c r="AA35" s="1042"/>
      <c r="AB35" s="1042"/>
      <c r="AC35" s="1042"/>
      <c r="AD35" s="1042"/>
      <c r="AE35" s="1043"/>
      <c r="AF35" s="1038"/>
      <c r="AG35" s="1039"/>
      <c r="AH35" s="1039"/>
      <c r="AI35" s="1039"/>
      <c r="AJ35" s="1040"/>
      <c r="AK35" s="980"/>
      <c r="AL35" s="971"/>
      <c r="AM35" s="971"/>
      <c r="AN35" s="971"/>
      <c r="AO35" s="971"/>
      <c r="AP35" s="971"/>
      <c r="AQ35" s="971"/>
      <c r="AR35" s="971"/>
      <c r="AS35" s="971"/>
      <c r="AT35" s="971"/>
      <c r="AU35" s="971"/>
      <c r="AV35" s="971"/>
      <c r="AW35" s="971"/>
      <c r="AX35" s="971"/>
      <c r="AY35" s="971"/>
      <c r="AZ35" s="1044"/>
      <c r="BA35" s="1044"/>
      <c r="BB35" s="1044"/>
      <c r="BC35" s="1044"/>
      <c r="BD35" s="1044"/>
      <c r="BE35" s="972"/>
      <c r="BF35" s="972"/>
      <c r="BG35" s="972"/>
      <c r="BH35" s="972"/>
      <c r="BI35" s="973"/>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15">
      <c r="A36" s="242">
        <v>9</v>
      </c>
      <c r="B36" s="1033"/>
      <c r="C36" s="1034"/>
      <c r="D36" s="1034"/>
      <c r="E36" s="1034"/>
      <c r="F36" s="1034"/>
      <c r="G36" s="1034"/>
      <c r="H36" s="1034"/>
      <c r="I36" s="1034"/>
      <c r="J36" s="1034"/>
      <c r="K36" s="1034"/>
      <c r="L36" s="1034"/>
      <c r="M36" s="1034"/>
      <c r="N36" s="1034"/>
      <c r="O36" s="1034"/>
      <c r="P36" s="1035"/>
      <c r="Q36" s="1041"/>
      <c r="R36" s="1042"/>
      <c r="S36" s="1042"/>
      <c r="T36" s="1042"/>
      <c r="U36" s="1042"/>
      <c r="V36" s="1042"/>
      <c r="W36" s="1042"/>
      <c r="X36" s="1042"/>
      <c r="Y36" s="1042"/>
      <c r="Z36" s="1042"/>
      <c r="AA36" s="1042"/>
      <c r="AB36" s="1042"/>
      <c r="AC36" s="1042"/>
      <c r="AD36" s="1042"/>
      <c r="AE36" s="1043"/>
      <c r="AF36" s="1038"/>
      <c r="AG36" s="1039"/>
      <c r="AH36" s="1039"/>
      <c r="AI36" s="1039"/>
      <c r="AJ36" s="1040"/>
      <c r="AK36" s="980"/>
      <c r="AL36" s="971"/>
      <c r="AM36" s="971"/>
      <c r="AN36" s="971"/>
      <c r="AO36" s="971"/>
      <c r="AP36" s="971"/>
      <c r="AQ36" s="971"/>
      <c r="AR36" s="971"/>
      <c r="AS36" s="971"/>
      <c r="AT36" s="971"/>
      <c r="AU36" s="971"/>
      <c r="AV36" s="971"/>
      <c r="AW36" s="971"/>
      <c r="AX36" s="971"/>
      <c r="AY36" s="971"/>
      <c r="AZ36" s="1044"/>
      <c r="BA36" s="1044"/>
      <c r="BB36" s="1044"/>
      <c r="BC36" s="1044"/>
      <c r="BD36" s="1044"/>
      <c r="BE36" s="972"/>
      <c r="BF36" s="972"/>
      <c r="BG36" s="972"/>
      <c r="BH36" s="972"/>
      <c r="BI36" s="973"/>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15">
      <c r="A37" s="242">
        <v>10</v>
      </c>
      <c r="B37" s="1033"/>
      <c r="C37" s="1034"/>
      <c r="D37" s="1034"/>
      <c r="E37" s="1034"/>
      <c r="F37" s="1034"/>
      <c r="G37" s="1034"/>
      <c r="H37" s="1034"/>
      <c r="I37" s="1034"/>
      <c r="J37" s="1034"/>
      <c r="K37" s="1034"/>
      <c r="L37" s="1034"/>
      <c r="M37" s="1034"/>
      <c r="N37" s="1034"/>
      <c r="O37" s="1034"/>
      <c r="P37" s="1035"/>
      <c r="Q37" s="1041"/>
      <c r="R37" s="1042"/>
      <c r="S37" s="1042"/>
      <c r="T37" s="1042"/>
      <c r="U37" s="1042"/>
      <c r="V37" s="1042"/>
      <c r="W37" s="1042"/>
      <c r="X37" s="1042"/>
      <c r="Y37" s="1042"/>
      <c r="Z37" s="1042"/>
      <c r="AA37" s="1042"/>
      <c r="AB37" s="1042"/>
      <c r="AC37" s="1042"/>
      <c r="AD37" s="1042"/>
      <c r="AE37" s="1043"/>
      <c r="AF37" s="1038"/>
      <c r="AG37" s="1039"/>
      <c r="AH37" s="1039"/>
      <c r="AI37" s="1039"/>
      <c r="AJ37" s="1040"/>
      <c r="AK37" s="980"/>
      <c r="AL37" s="971"/>
      <c r="AM37" s="971"/>
      <c r="AN37" s="971"/>
      <c r="AO37" s="971"/>
      <c r="AP37" s="971"/>
      <c r="AQ37" s="971"/>
      <c r="AR37" s="971"/>
      <c r="AS37" s="971"/>
      <c r="AT37" s="971"/>
      <c r="AU37" s="971"/>
      <c r="AV37" s="971"/>
      <c r="AW37" s="971"/>
      <c r="AX37" s="971"/>
      <c r="AY37" s="971"/>
      <c r="AZ37" s="1044"/>
      <c r="BA37" s="1044"/>
      <c r="BB37" s="1044"/>
      <c r="BC37" s="1044"/>
      <c r="BD37" s="1044"/>
      <c r="BE37" s="972"/>
      <c r="BF37" s="972"/>
      <c r="BG37" s="972"/>
      <c r="BH37" s="972"/>
      <c r="BI37" s="973"/>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15">
      <c r="A38" s="242">
        <v>11</v>
      </c>
      <c r="B38" s="1033"/>
      <c r="C38" s="1034"/>
      <c r="D38" s="1034"/>
      <c r="E38" s="1034"/>
      <c r="F38" s="1034"/>
      <c r="G38" s="1034"/>
      <c r="H38" s="1034"/>
      <c r="I38" s="1034"/>
      <c r="J38" s="1034"/>
      <c r="K38" s="1034"/>
      <c r="L38" s="1034"/>
      <c r="M38" s="1034"/>
      <c r="N38" s="1034"/>
      <c r="O38" s="1034"/>
      <c r="P38" s="1035"/>
      <c r="Q38" s="1041"/>
      <c r="R38" s="1042"/>
      <c r="S38" s="1042"/>
      <c r="T38" s="1042"/>
      <c r="U38" s="1042"/>
      <c r="V38" s="1042"/>
      <c r="W38" s="1042"/>
      <c r="X38" s="1042"/>
      <c r="Y38" s="1042"/>
      <c r="Z38" s="1042"/>
      <c r="AA38" s="1042"/>
      <c r="AB38" s="1042"/>
      <c r="AC38" s="1042"/>
      <c r="AD38" s="1042"/>
      <c r="AE38" s="1043"/>
      <c r="AF38" s="1038"/>
      <c r="AG38" s="1039"/>
      <c r="AH38" s="1039"/>
      <c r="AI38" s="1039"/>
      <c r="AJ38" s="1040"/>
      <c r="AK38" s="980"/>
      <c r="AL38" s="971"/>
      <c r="AM38" s="971"/>
      <c r="AN38" s="971"/>
      <c r="AO38" s="971"/>
      <c r="AP38" s="971"/>
      <c r="AQ38" s="971"/>
      <c r="AR38" s="971"/>
      <c r="AS38" s="971"/>
      <c r="AT38" s="971"/>
      <c r="AU38" s="971"/>
      <c r="AV38" s="971"/>
      <c r="AW38" s="971"/>
      <c r="AX38" s="971"/>
      <c r="AY38" s="971"/>
      <c r="AZ38" s="1044"/>
      <c r="BA38" s="1044"/>
      <c r="BB38" s="1044"/>
      <c r="BC38" s="1044"/>
      <c r="BD38" s="1044"/>
      <c r="BE38" s="972"/>
      <c r="BF38" s="972"/>
      <c r="BG38" s="972"/>
      <c r="BH38" s="972"/>
      <c r="BI38" s="973"/>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15">
      <c r="A39" s="242">
        <v>12</v>
      </c>
      <c r="B39" s="1033"/>
      <c r="C39" s="1034"/>
      <c r="D39" s="1034"/>
      <c r="E39" s="1034"/>
      <c r="F39" s="1034"/>
      <c r="G39" s="1034"/>
      <c r="H39" s="1034"/>
      <c r="I39" s="1034"/>
      <c r="J39" s="1034"/>
      <c r="K39" s="1034"/>
      <c r="L39" s="1034"/>
      <c r="M39" s="1034"/>
      <c r="N39" s="1034"/>
      <c r="O39" s="1034"/>
      <c r="P39" s="1035"/>
      <c r="Q39" s="1041"/>
      <c r="R39" s="1042"/>
      <c r="S39" s="1042"/>
      <c r="T39" s="1042"/>
      <c r="U39" s="1042"/>
      <c r="V39" s="1042"/>
      <c r="W39" s="1042"/>
      <c r="X39" s="1042"/>
      <c r="Y39" s="1042"/>
      <c r="Z39" s="1042"/>
      <c r="AA39" s="1042"/>
      <c r="AB39" s="1042"/>
      <c r="AC39" s="1042"/>
      <c r="AD39" s="1042"/>
      <c r="AE39" s="1043"/>
      <c r="AF39" s="1038"/>
      <c r="AG39" s="1039"/>
      <c r="AH39" s="1039"/>
      <c r="AI39" s="1039"/>
      <c r="AJ39" s="1040"/>
      <c r="AK39" s="980"/>
      <c r="AL39" s="971"/>
      <c r="AM39" s="971"/>
      <c r="AN39" s="971"/>
      <c r="AO39" s="971"/>
      <c r="AP39" s="971"/>
      <c r="AQ39" s="971"/>
      <c r="AR39" s="971"/>
      <c r="AS39" s="971"/>
      <c r="AT39" s="971"/>
      <c r="AU39" s="971"/>
      <c r="AV39" s="971"/>
      <c r="AW39" s="971"/>
      <c r="AX39" s="971"/>
      <c r="AY39" s="971"/>
      <c r="AZ39" s="1044"/>
      <c r="BA39" s="1044"/>
      <c r="BB39" s="1044"/>
      <c r="BC39" s="1044"/>
      <c r="BD39" s="1044"/>
      <c r="BE39" s="972"/>
      <c r="BF39" s="972"/>
      <c r="BG39" s="972"/>
      <c r="BH39" s="972"/>
      <c r="BI39" s="973"/>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15">
      <c r="A40" s="238">
        <v>13</v>
      </c>
      <c r="B40" s="1033"/>
      <c r="C40" s="1034"/>
      <c r="D40" s="1034"/>
      <c r="E40" s="1034"/>
      <c r="F40" s="1034"/>
      <c r="G40" s="1034"/>
      <c r="H40" s="1034"/>
      <c r="I40" s="1034"/>
      <c r="J40" s="1034"/>
      <c r="K40" s="1034"/>
      <c r="L40" s="1034"/>
      <c r="M40" s="1034"/>
      <c r="N40" s="1034"/>
      <c r="O40" s="1034"/>
      <c r="P40" s="1035"/>
      <c r="Q40" s="1041"/>
      <c r="R40" s="1042"/>
      <c r="S40" s="1042"/>
      <c r="T40" s="1042"/>
      <c r="U40" s="1042"/>
      <c r="V40" s="1042"/>
      <c r="W40" s="1042"/>
      <c r="X40" s="1042"/>
      <c r="Y40" s="1042"/>
      <c r="Z40" s="1042"/>
      <c r="AA40" s="1042"/>
      <c r="AB40" s="1042"/>
      <c r="AC40" s="1042"/>
      <c r="AD40" s="1042"/>
      <c r="AE40" s="1043"/>
      <c r="AF40" s="1038"/>
      <c r="AG40" s="1039"/>
      <c r="AH40" s="1039"/>
      <c r="AI40" s="1039"/>
      <c r="AJ40" s="1040"/>
      <c r="AK40" s="980"/>
      <c r="AL40" s="971"/>
      <c r="AM40" s="971"/>
      <c r="AN40" s="971"/>
      <c r="AO40" s="971"/>
      <c r="AP40" s="971"/>
      <c r="AQ40" s="971"/>
      <c r="AR40" s="971"/>
      <c r="AS40" s="971"/>
      <c r="AT40" s="971"/>
      <c r="AU40" s="971"/>
      <c r="AV40" s="971"/>
      <c r="AW40" s="971"/>
      <c r="AX40" s="971"/>
      <c r="AY40" s="971"/>
      <c r="AZ40" s="1044"/>
      <c r="BA40" s="1044"/>
      <c r="BB40" s="1044"/>
      <c r="BC40" s="1044"/>
      <c r="BD40" s="1044"/>
      <c r="BE40" s="972"/>
      <c r="BF40" s="972"/>
      <c r="BG40" s="972"/>
      <c r="BH40" s="972"/>
      <c r="BI40" s="973"/>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15">
      <c r="A41" s="238">
        <v>14</v>
      </c>
      <c r="B41" s="1033"/>
      <c r="C41" s="1034"/>
      <c r="D41" s="1034"/>
      <c r="E41" s="1034"/>
      <c r="F41" s="1034"/>
      <c r="G41" s="1034"/>
      <c r="H41" s="1034"/>
      <c r="I41" s="1034"/>
      <c r="J41" s="1034"/>
      <c r="K41" s="1034"/>
      <c r="L41" s="1034"/>
      <c r="M41" s="1034"/>
      <c r="N41" s="1034"/>
      <c r="O41" s="1034"/>
      <c r="P41" s="1035"/>
      <c r="Q41" s="1041"/>
      <c r="R41" s="1042"/>
      <c r="S41" s="1042"/>
      <c r="T41" s="1042"/>
      <c r="U41" s="1042"/>
      <c r="V41" s="1042"/>
      <c r="W41" s="1042"/>
      <c r="X41" s="1042"/>
      <c r="Y41" s="1042"/>
      <c r="Z41" s="1042"/>
      <c r="AA41" s="1042"/>
      <c r="AB41" s="1042"/>
      <c r="AC41" s="1042"/>
      <c r="AD41" s="1042"/>
      <c r="AE41" s="1043"/>
      <c r="AF41" s="1038"/>
      <c r="AG41" s="1039"/>
      <c r="AH41" s="1039"/>
      <c r="AI41" s="1039"/>
      <c r="AJ41" s="1040"/>
      <c r="AK41" s="980"/>
      <c r="AL41" s="971"/>
      <c r="AM41" s="971"/>
      <c r="AN41" s="971"/>
      <c r="AO41" s="971"/>
      <c r="AP41" s="971"/>
      <c r="AQ41" s="971"/>
      <c r="AR41" s="971"/>
      <c r="AS41" s="971"/>
      <c r="AT41" s="971"/>
      <c r="AU41" s="971"/>
      <c r="AV41" s="971"/>
      <c r="AW41" s="971"/>
      <c r="AX41" s="971"/>
      <c r="AY41" s="971"/>
      <c r="AZ41" s="1044"/>
      <c r="BA41" s="1044"/>
      <c r="BB41" s="1044"/>
      <c r="BC41" s="1044"/>
      <c r="BD41" s="1044"/>
      <c r="BE41" s="972"/>
      <c r="BF41" s="972"/>
      <c r="BG41" s="972"/>
      <c r="BH41" s="972"/>
      <c r="BI41" s="973"/>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15">
      <c r="A42" s="238">
        <v>15</v>
      </c>
      <c r="B42" s="1033"/>
      <c r="C42" s="1034"/>
      <c r="D42" s="1034"/>
      <c r="E42" s="1034"/>
      <c r="F42" s="1034"/>
      <c r="G42" s="1034"/>
      <c r="H42" s="1034"/>
      <c r="I42" s="1034"/>
      <c r="J42" s="1034"/>
      <c r="K42" s="1034"/>
      <c r="L42" s="1034"/>
      <c r="M42" s="1034"/>
      <c r="N42" s="1034"/>
      <c r="O42" s="1034"/>
      <c r="P42" s="1035"/>
      <c r="Q42" s="1041"/>
      <c r="R42" s="1042"/>
      <c r="S42" s="1042"/>
      <c r="T42" s="1042"/>
      <c r="U42" s="1042"/>
      <c r="V42" s="1042"/>
      <c r="W42" s="1042"/>
      <c r="X42" s="1042"/>
      <c r="Y42" s="1042"/>
      <c r="Z42" s="1042"/>
      <c r="AA42" s="1042"/>
      <c r="AB42" s="1042"/>
      <c r="AC42" s="1042"/>
      <c r="AD42" s="1042"/>
      <c r="AE42" s="1043"/>
      <c r="AF42" s="1038"/>
      <c r="AG42" s="1039"/>
      <c r="AH42" s="1039"/>
      <c r="AI42" s="1039"/>
      <c r="AJ42" s="1040"/>
      <c r="AK42" s="980"/>
      <c r="AL42" s="971"/>
      <c r="AM42" s="971"/>
      <c r="AN42" s="971"/>
      <c r="AO42" s="971"/>
      <c r="AP42" s="971"/>
      <c r="AQ42" s="971"/>
      <c r="AR42" s="971"/>
      <c r="AS42" s="971"/>
      <c r="AT42" s="971"/>
      <c r="AU42" s="971"/>
      <c r="AV42" s="971"/>
      <c r="AW42" s="971"/>
      <c r="AX42" s="971"/>
      <c r="AY42" s="971"/>
      <c r="AZ42" s="1044"/>
      <c r="BA42" s="1044"/>
      <c r="BB42" s="1044"/>
      <c r="BC42" s="1044"/>
      <c r="BD42" s="1044"/>
      <c r="BE42" s="972"/>
      <c r="BF42" s="972"/>
      <c r="BG42" s="972"/>
      <c r="BH42" s="972"/>
      <c r="BI42" s="973"/>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15">
      <c r="A43" s="238">
        <v>16</v>
      </c>
      <c r="B43" s="1033"/>
      <c r="C43" s="1034"/>
      <c r="D43" s="1034"/>
      <c r="E43" s="1034"/>
      <c r="F43" s="1034"/>
      <c r="G43" s="1034"/>
      <c r="H43" s="1034"/>
      <c r="I43" s="1034"/>
      <c r="J43" s="1034"/>
      <c r="K43" s="1034"/>
      <c r="L43" s="1034"/>
      <c r="M43" s="1034"/>
      <c r="N43" s="1034"/>
      <c r="O43" s="1034"/>
      <c r="P43" s="1035"/>
      <c r="Q43" s="1041"/>
      <c r="R43" s="1042"/>
      <c r="S43" s="1042"/>
      <c r="T43" s="1042"/>
      <c r="U43" s="1042"/>
      <c r="V43" s="1042"/>
      <c r="W43" s="1042"/>
      <c r="X43" s="1042"/>
      <c r="Y43" s="1042"/>
      <c r="Z43" s="1042"/>
      <c r="AA43" s="1042"/>
      <c r="AB43" s="1042"/>
      <c r="AC43" s="1042"/>
      <c r="AD43" s="1042"/>
      <c r="AE43" s="1043"/>
      <c r="AF43" s="1038"/>
      <c r="AG43" s="1039"/>
      <c r="AH43" s="1039"/>
      <c r="AI43" s="1039"/>
      <c r="AJ43" s="1040"/>
      <c r="AK43" s="980"/>
      <c r="AL43" s="971"/>
      <c r="AM43" s="971"/>
      <c r="AN43" s="971"/>
      <c r="AO43" s="971"/>
      <c r="AP43" s="971"/>
      <c r="AQ43" s="971"/>
      <c r="AR43" s="971"/>
      <c r="AS43" s="971"/>
      <c r="AT43" s="971"/>
      <c r="AU43" s="971"/>
      <c r="AV43" s="971"/>
      <c r="AW43" s="971"/>
      <c r="AX43" s="971"/>
      <c r="AY43" s="971"/>
      <c r="AZ43" s="1044"/>
      <c r="BA43" s="1044"/>
      <c r="BB43" s="1044"/>
      <c r="BC43" s="1044"/>
      <c r="BD43" s="1044"/>
      <c r="BE43" s="972"/>
      <c r="BF43" s="972"/>
      <c r="BG43" s="972"/>
      <c r="BH43" s="972"/>
      <c r="BI43" s="973"/>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15">
      <c r="A44" s="238">
        <v>17</v>
      </c>
      <c r="B44" s="1033"/>
      <c r="C44" s="1034"/>
      <c r="D44" s="1034"/>
      <c r="E44" s="1034"/>
      <c r="F44" s="1034"/>
      <c r="G44" s="1034"/>
      <c r="H44" s="1034"/>
      <c r="I44" s="1034"/>
      <c r="J44" s="1034"/>
      <c r="K44" s="1034"/>
      <c r="L44" s="1034"/>
      <c r="M44" s="1034"/>
      <c r="N44" s="1034"/>
      <c r="O44" s="1034"/>
      <c r="P44" s="1035"/>
      <c r="Q44" s="1041"/>
      <c r="R44" s="1042"/>
      <c r="S44" s="1042"/>
      <c r="T44" s="1042"/>
      <c r="U44" s="1042"/>
      <c r="V44" s="1042"/>
      <c r="W44" s="1042"/>
      <c r="X44" s="1042"/>
      <c r="Y44" s="1042"/>
      <c r="Z44" s="1042"/>
      <c r="AA44" s="1042"/>
      <c r="AB44" s="1042"/>
      <c r="AC44" s="1042"/>
      <c r="AD44" s="1042"/>
      <c r="AE44" s="1043"/>
      <c r="AF44" s="1038"/>
      <c r="AG44" s="1039"/>
      <c r="AH44" s="1039"/>
      <c r="AI44" s="1039"/>
      <c r="AJ44" s="1040"/>
      <c r="AK44" s="980"/>
      <c r="AL44" s="971"/>
      <c r="AM44" s="971"/>
      <c r="AN44" s="971"/>
      <c r="AO44" s="971"/>
      <c r="AP44" s="971"/>
      <c r="AQ44" s="971"/>
      <c r="AR44" s="971"/>
      <c r="AS44" s="971"/>
      <c r="AT44" s="971"/>
      <c r="AU44" s="971"/>
      <c r="AV44" s="971"/>
      <c r="AW44" s="971"/>
      <c r="AX44" s="971"/>
      <c r="AY44" s="971"/>
      <c r="AZ44" s="1044"/>
      <c r="BA44" s="1044"/>
      <c r="BB44" s="1044"/>
      <c r="BC44" s="1044"/>
      <c r="BD44" s="1044"/>
      <c r="BE44" s="972"/>
      <c r="BF44" s="972"/>
      <c r="BG44" s="972"/>
      <c r="BH44" s="972"/>
      <c r="BI44" s="973"/>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15">
      <c r="A45" s="238">
        <v>18</v>
      </c>
      <c r="B45" s="1033"/>
      <c r="C45" s="1034"/>
      <c r="D45" s="1034"/>
      <c r="E45" s="1034"/>
      <c r="F45" s="1034"/>
      <c r="G45" s="1034"/>
      <c r="H45" s="1034"/>
      <c r="I45" s="1034"/>
      <c r="J45" s="1034"/>
      <c r="K45" s="1034"/>
      <c r="L45" s="1034"/>
      <c r="M45" s="1034"/>
      <c r="N45" s="1034"/>
      <c r="O45" s="1034"/>
      <c r="P45" s="1035"/>
      <c r="Q45" s="1041"/>
      <c r="R45" s="1042"/>
      <c r="S45" s="1042"/>
      <c r="T45" s="1042"/>
      <c r="U45" s="1042"/>
      <c r="V45" s="1042"/>
      <c r="W45" s="1042"/>
      <c r="X45" s="1042"/>
      <c r="Y45" s="1042"/>
      <c r="Z45" s="1042"/>
      <c r="AA45" s="1042"/>
      <c r="AB45" s="1042"/>
      <c r="AC45" s="1042"/>
      <c r="AD45" s="1042"/>
      <c r="AE45" s="1043"/>
      <c r="AF45" s="1038"/>
      <c r="AG45" s="1039"/>
      <c r="AH45" s="1039"/>
      <c r="AI45" s="1039"/>
      <c r="AJ45" s="1040"/>
      <c r="AK45" s="980"/>
      <c r="AL45" s="971"/>
      <c r="AM45" s="971"/>
      <c r="AN45" s="971"/>
      <c r="AO45" s="971"/>
      <c r="AP45" s="971"/>
      <c r="AQ45" s="971"/>
      <c r="AR45" s="971"/>
      <c r="AS45" s="971"/>
      <c r="AT45" s="971"/>
      <c r="AU45" s="971"/>
      <c r="AV45" s="971"/>
      <c r="AW45" s="971"/>
      <c r="AX45" s="971"/>
      <c r="AY45" s="971"/>
      <c r="AZ45" s="1044"/>
      <c r="BA45" s="1044"/>
      <c r="BB45" s="1044"/>
      <c r="BC45" s="1044"/>
      <c r="BD45" s="1044"/>
      <c r="BE45" s="972"/>
      <c r="BF45" s="972"/>
      <c r="BG45" s="972"/>
      <c r="BH45" s="972"/>
      <c r="BI45" s="973"/>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15">
      <c r="A46" s="238">
        <v>19</v>
      </c>
      <c r="B46" s="1033"/>
      <c r="C46" s="1034"/>
      <c r="D46" s="1034"/>
      <c r="E46" s="1034"/>
      <c r="F46" s="1034"/>
      <c r="G46" s="1034"/>
      <c r="H46" s="1034"/>
      <c r="I46" s="1034"/>
      <c r="J46" s="1034"/>
      <c r="K46" s="1034"/>
      <c r="L46" s="1034"/>
      <c r="M46" s="1034"/>
      <c r="N46" s="1034"/>
      <c r="O46" s="1034"/>
      <c r="P46" s="1035"/>
      <c r="Q46" s="1041"/>
      <c r="R46" s="1042"/>
      <c r="S46" s="1042"/>
      <c r="T46" s="1042"/>
      <c r="U46" s="1042"/>
      <c r="V46" s="1042"/>
      <c r="W46" s="1042"/>
      <c r="X46" s="1042"/>
      <c r="Y46" s="1042"/>
      <c r="Z46" s="1042"/>
      <c r="AA46" s="1042"/>
      <c r="AB46" s="1042"/>
      <c r="AC46" s="1042"/>
      <c r="AD46" s="1042"/>
      <c r="AE46" s="1043"/>
      <c r="AF46" s="1038"/>
      <c r="AG46" s="1039"/>
      <c r="AH46" s="1039"/>
      <c r="AI46" s="1039"/>
      <c r="AJ46" s="1040"/>
      <c r="AK46" s="980"/>
      <c r="AL46" s="971"/>
      <c r="AM46" s="971"/>
      <c r="AN46" s="971"/>
      <c r="AO46" s="971"/>
      <c r="AP46" s="971"/>
      <c r="AQ46" s="971"/>
      <c r="AR46" s="971"/>
      <c r="AS46" s="971"/>
      <c r="AT46" s="971"/>
      <c r="AU46" s="971"/>
      <c r="AV46" s="971"/>
      <c r="AW46" s="971"/>
      <c r="AX46" s="971"/>
      <c r="AY46" s="971"/>
      <c r="AZ46" s="1044"/>
      <c r="BA46" s="1044"/>
      <c r="BB46" s="1044"/>
      <c r="BC46" s="1044"/>
      <c r="BD46" s="1044"/>
      <c r="BE46" s="972"/>
      <c r="BF46" s="972"/>
      <c r="BG46" s="972"/>
      <c r="BH46" s="972"/>
      <c r="BI46" s="973"/>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15">
      <c r="A47" s="238">
        <v>20</v>
      </c>
      <c r="B47" s="1033"/>
      <c r="C47" s="1034"/>
      <c r="D47" s="1034"/>
      <c r="E47" s="1034"/>
      <c r="F47" s="1034"/>
      <c r="G47" s="1034"/>
      <c r="H47" s="1034"/>
      <c r="I47" s="1034"/>
      <c r="J47" s="1034"/>
      <c r="K47" s="1034"/>
      <c r="L47" s="1034"/>
      <c r="M47" s="1034"/>
      <c r="N47" s="1034"/>
      <c r="O47" s="1034"/>
      <c r="P47" s="1035"/>
      <c r="Q47" s="1041"/>
      <c r="R47" s="1042"/>
      <c r="S47" s="1042"/>
      <c r="T47" s="1042"/>
      <c r="U47" s="1042"/>
      <c r="V47" s="1042"/>
      <c r="W47" s="1042"/>
      <c r="X47" s="1042"/>
      <c r="Y47" s="1042"/>
      <c r="Z47" s="1042"/>
      <c r="AA47" s="1042"/>
      <c r="AB47" s="1042"/>
      <c r="AC47" s="1042"/>
      <c r="AD47" s="1042"/>
      <c r="AE47" s="1043"/>
      <c r="AF47" s="1038"/>
      <c r="AG47" s="1039"/>
      <c r="AH47" s="1039"/>
      <c r="AI47" s="1039"/>
      <c r="AJ47" s="1040"/>
      <c r="AK47" s="980"/>
      <c r="AL47" s="971"/>
      <c r="AM47" s="971"/>
      <c r="AN47" s="971"/>
      <c r="AO47" s="971"/>
      <c r="AP47" s="971"/>
      <c r="AQ47" s="971"/>
      <c r="AR47" s="971"/>
      <c r="AS47" s="971"/>
      <c r="AT47" s="971"/>
      <c r="AU47" s="971"/>
      <c r="AV47" s="971"/>
      <c r="AW47" s="971"/>
      <c r="AX47" s="971"/>
      <c r="AY47" s="971"/>
      <c r="AZ47" s="1044"/>
      <c r="BA47" s="1044"/>
      <c r="BB47" s="1044"/>
      <c r="BC47" s="1044"/>
      <c r="BD47" s="1044"/>
      <c r="BE47" s="972"/>
      <c r="BF47" s="972"/>
      <c r="BG47" s="972"/>
      <c r="BH47" s="972"/>
      <c r="BI47" s="973"/>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15">
      <c r="A48" s="238">
        <v>21</v>
      </c>
      <c r="B48" s="1033"/>
      <c r="C48" s="1034"/>
      <c r="D48" s="1034"/>
      <c r="E48" s="1034"/>
      <c r="F48" s="1034"/>
      <c r="G48" s="1034"/>
      <c r="H48" s="1034"/>
      <c r="I48" s="1034"/>
      <c r="J48" s="1034"/>
      <c r="K48" s="1034"/>
      <c r="L48" s="1034"/>
      <c r="M48" s="1034"/>
      <c r="N48" s="1034"/>
      <c r="O48" s="1034"/>
      <c r="P48" s="1035"/>
      <c r="Q48" s="1041"/>
      <c r="R48" s="1042"/>
      <c r="S48" s="1042"/>
      <c r="T48" s="1042"/>
      <c r="U48" s="1042"/>
      <c r="V48" s="1042"/>
      <c r="W48" s="1042"/>
      <c r="X48" s="1042"/>
      <c r="Y48" s="1042"/>
      <c r="Z48" s="1042"/>
      <c r="AA48" s="1042"/>
      <c r="AB48" s="1042"/>
      <c r="AC48" s="1042"/>
      <c r="AD48" s="1042"/>
      <c r="AE48" s="1043"/>
      <c r="AF48" s="1038"/>
      <c r="AG48" s="1039"/>
      <c r="AH48" s="1039"/>
      <c r="AI48" s="1039"/>
      <c r="AJ48" s="1040"/>
      <c r="AK48" s="980"/>
      <c r="AL48" s="971"/>
      <c r="AM48" s="971"/>
      <c r="AN48" s="971"/>
      <c r="AO48" s="971"/>
      <c r="AP48" s="971"/>
      <c r="AQ48" s="971"/>
      <c r="AR48" s="971"/>
      <c r="AS48" s="971"/>
      <c r="AT48" s="971"/>
      <c r="AU48" s="971"/>
      <c r="AV48" s="971"/>
      <c r="AW48" s="971"/>
      <c r="AX48" s="971"/>
      <c r="AY48" s="971"/>
      <c r="AZ48" s="1044"/>
      <c r="BA48" s="1044"/>
      <c r="BB48" s="1044"/>
      <c r="BC48" s="1044"/>
      <c r="BD48" s="1044"/>
      <c r="BE48" s="972"/>
      <c r="BF48" s="972"/>
      <c r="BG48" s="972"/>
      <c r="BH48" s="972"/>
      <c r="BI48" s="973"/>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15">
      <c r="A49" s="238">
        <v>22</v>
      </c>
      <c r="B49" s="1033"/>
      <c r="C49" s="1034"/>
      <c r="D49" s="1034"/>
      <c r="E49" s="1034"/>
      <c r="F49" s="1034"/>
      <c r="G49" s="1034"/>
      <c r="H49" s="1034"/>
      <c r="I49" s="1034"/>
      <c r="J49" s="1034"/>
      <c r="K49" s="1034"/>
      <c r="L49" s="1034"/>
      <c r="M49" s="1034"/>
      <c r="N49" s="1034"/>
      <c r="O49" s="1034"/>
      <c r="P49" s="1035"/>
      <c r="Q49" s="1041"/>
      <c r="R49" s="1042"/>
      <c r="S49" s="1042"/>
      <c r="T49" s="1042"/>
      <c r="U49" s="1042"/>
      <c r="V49" s="1042"/>
      <c r="W49" s="1042"/>
      <c r="X49" s="1042"/>
      <c r="Y49" s="1042"/>
      <c r="Z49" s="1042"/>
      <c r="AA49" s="1042"/>
      <c r="AB49" s="1042"/>
      <c r="AC49" s="1042"/>
      <c r="AD49" s="1042"/>
      <c r="AE49" s="1043"/>
      <c r="AF49" s="1038"/>
      <c r="AG49" s="1039"/>
      <c r="AH49" s="1039"/>
      <c r="AI49" s="1039"/>
      <c r="AJ49" s="1040"/>
      <c r="AK49" s="980"/>
      <c r="AL49" s="971"/>
      <c r="AM49" s="971"/>
      <c r="AN49" s="971"/>
      <c r="AO49" s="971"/>
      <c r="AP49" s="971"/>
      <c r="AQ49" s="971"/>
      <c r="AR49" s="971"/>
      <c r="AS49" s="971"/>
      <c r="AT49" s="971"/>
      <c r="AU49" s="971"/>
      <c r="AV49" s="971"/>
      <c r="AW49" s="971"/>
      <c r="AX49" s="971"/>
      <c r="AY49" s="971"/>
      <c r="AZ49" s="1044"/>
      <c r="BA49" s="1044"/>
      <c r="BB49" s="1044"/>
      <c r="BC49" s="1044"/>
      <c r="BD49" s="1044"/>
      <c r="BE49" s="972"/>
      <c r="BF49" s="972"/>
      <c r="BG49" s="972"/>
      <c r="BH49" s="972"/>
      <c r="BI49" s="973"/>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15">
      <c r="A50" s="238">
        <v>23</v>
      </c>
      <c r="B50" s="1033"/>
      <c r="C50" s="1034"/>
      <c r="D50" s="1034"/>
      <c r="E50" s="1034"/>
      <c r="F50" s="1034"/>
      <c r="G50" s="1034"/>
      <c r="H50" s="1034"/>
      <c r="I50" s="1034"/>
      <c r="J50" s="1034"/>
      <c r="K50" s="1034"/>
      <c r="L50" s="1034"/>
      <c r="M50" s="1034"/>
      <c r="N50" s="1034"/>
      <c r="O50" s="1034"/>
      <c r="P50" s="1035"/>
      <c r="Q50" s="1036"/>
      <c r="R50" s="1028"/>
      <c r="S50" s="1028"/>
      <c r="T50" s="1028"/>
      <c r="U50" s="1028"/>
      <c r="V50" s="1028"/>
      <c r="W50" s="1028"/>
      <c r="X50" s="1028"/>
      <c r="Y50" s="1028"/>
      <c r="Z50" s="1028"/>
      <c r="AA50" s="1028"/>
      <c r="AB50" s="1028"/>
      <c r="AC50" s="1028"/>
      <c r="AD50" s="1028"/>
      <c r="AE50" s="1037"/>
      <c r="AF50" s="1038"/>
      <c r="AG50" s="1039"/>
      <c r="AH50" s="1039"/>
      <c r="AI50" s="1039"/>
      <c r="AJ50" s="104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2"/>
      <c r="BF50" s="972"/>
      <c r="BG50" s="972"/>
      <c r="BH50" s="972"/>
      <c r="BI50" s="973"/>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15">
      <c r="A51" s="238">
        <v>24</v>
      </c>
      <c r="B51" s="1033"/>
      <c r="C51" s="1034"/>
      <c r="D51" s="1034"/>
      <c r="E51" s="1034"/>
      <c r="F51" s="1034"/>
      <c r="G51" s="1034"/>
      <c r="H51" s="1034"/>
      <c r="I51" s="1034"/>
      <c r="J51" s="1034"/>
      <c r="K51" s="1034"/>
      <c r="L51" s="1034"/>
      <c r="M51" s="1034"/>
      <c r="N51" s="1034"/>
      <c r="O51" s="1034"/>
      <c r="P51" s="1035"/>
      <c r="Q51" s="1036"/>
      <c r="R51" s="1028"/>
      <c r="S51" s="1028"/>
      <c r="T51" s="1028"/>
      <c r="U51" s="1028"/>
      <c r="V51" s="1028"/>
      <c r="W51" s="1028"/>
      <c r="X51" s="1028"/>
      <c r="Y51" s="1028"/>
      <c r="Z51" s="1028"/>
      <c r="AA51" s="1028"/>
      <c r="AB51" s="1028"/>
      <c r="AC51" s="1028"/>
      <c r="AD51" s="1028"/>
      <c r="AE51" s="1037"/>
      <c r="AF51" s="1038"/>
      <c r="AG51" s="1039"/>
      <c r="AH51" s="1039"/>
      <c r="AI51" s="1039"/>
      <c r="AJ51" s="104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2"/>
      <c r="BF51" s="972"/>
      <c r="BG51" s="972"/>
      <c r="BH51" s="972"/>
      <c r="BI51" s="973"/>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15">
      <c r="A52" s="238">
        <v>25</v>
      </c>
      <c r="B52" s="1033"/>
      <c r="C52" s="1034"/>
      <c r="D52" s="1034"/>
      <c r="E52" s="1034"/>
      <c r="F52" s="1034"/>
      <c r="G52" s="1034"/>
      <c r="H52" s="1034"/>
      <c r="I52" s="1034"/>
      <c r="J52" s="1034"/>
      <c r="K52" s="1034"/>
      <c r="L52" s="1034"/>
      <c r="M52" s="1034"/>
      <c r="N52" s="1034"/>
      <c r="O52" s="1034"/>
      <c r="P52" s="1035"/>
      <c r="Q52" s="1036"/>
      <c r="R52" s="1028"/>
      <c r="S52" s="1028"/>
      <c r="T52" s="1028"/>
      <c r="U52" s="1028"/>
      <c r="V52" s="1028"/>
      <c r="W52" s="1028"/>
      <c r="X52" s="1028"/>
      <c r="Y52" s="1028"/>
      <c r="Z52" s="1028"/>
      <c r="AA52" s="1028"/>
      <c r="AB52" s="1028"/>
      <c r="AC52" s="1028"/>
      <c r="AD52" s="1028"/>
      <c r="AE52" s="1037"/>
      <c r="AF52" s="1038"/>
      <c r="AG52" s="1039"/>
      <c r="AH52" s="1039"/>
      <c r="AI52" s="1039"/>
      <c r="AJ52" s="104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2"/>
      <c r="BF52" s="972"/>
      <c r="BG52" s="972"/>
      <c r="BH52" s="972"/>
      <c r="BI52" s="973"/>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15">
      <c r="A53" s="238">
        <v>26</v>
      </c>
      <c r="B53" s="1033"/>
      <c r="C53" s="1034"/>
      <c r="D53" s="1034"/>
      <c r="E53" s="1034"/>
      <c r="F53" s="1034"/>
      <c r="G53" s="1034"/>
      <c r="H53" s="1034"/>
      <c r="I53" s="1034"/>
      <c r="J53" s="1034"/>
      <c r="K53" s="1034"/>
      <c r="L53" s="1034"/>
      <c r="M53" s="1034"/>
      <c r="N53" s="1034"/>
      <c r="O53" s="1034"/>
      <c r="P53" s="1035"/>
      <c r="Q53" s="1036"/>
      <c r="R53" s="1028"/>
      <c r="S53" s="1028"/>
      <c r="T53" s="1028"/>
      <c r="U53" s="1028"/>
      <c r="V53" s="1028"/>
      <c r="W53" s="1028"/>
      <c r="X53" s="1028"/>
      <c r="Y53" s="1028"/>
      <c r="Z53" s="1028"/>
      <c r="AA53" s="1028"/>
      <c r="AB53" s="1028"/>
      <c r="AC53" s="1028"/>
      <c r="AD53" s="1028"/>
      <c r="AE53" s="1037"/>
      <c r="AF53" s="1038"/>
      <c r="AG53" s="1039"/>
      <c r="AH53" s="1039"/>
      <c r="AI53" s="1039"/>
      <c r="AJ53" s="104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2"/>
      <c r="BF53" s="972"/>
      <c r="BG53" s="972"/>
      <c r="BH53" s="972"/>
      <c r="BI53" s="973"/>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15">
      <c r="A54" s="238">
        <v>27</v>
      </c>
      <c r="B54" s="1033"/>
      <c r="C54" s="1034"/>
      <c r="D54" s="1034"/>
      <c r="E54" s="1034"/>
      <c r="F54" s="1034"/>
      <c r="G54" s="1034"/>
      <c r="H54" s="1034"/>
      <c r="I54" s="1034"/>
      <c r="J54" s="1034"/>
      <c r="K54" s="1034"/>
      <c r="L54" s="1034"/>
      <c r="M54" s="1034"/>
      <c r="N54" s="1034"/>
      <c r="O54" s="1034"/>
      <c r="P54" s="1035"/>
      <c r="Q54" s="1036"/>
      <c r="R54" s="1028"/>
      <c r="S54" s="1028"/>
      <c r="T54" s="1028"/>
      <c r="U54" s="1028"/>
      <c r="V54" s="1028"/>
      <c r="W54" s="1028"/>
      <c r="X54" s="1028"/>
      <c r="Y54" s="1028"/>
      <c r="Z54" s="1028"/>
      <c r="AA54" s="1028"/>
      <c r="AB54" s="1028"/>
      <c r="AC54" s="1028"/>
      <c r="AD54" s="1028"/>
      <c r="AE54" s="1037"/>
      <c r="AF54" s="1038"/>
      <c r="AG54" s="1039"/>
      <c r="AH54" s="1039"/>
      <c r="AI54" s="1039"/>
      <c r="AJ54" s="104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2"/>
      <c r="BF54" s="972"/>
      <c r="BG54" s="972"/>
      <c r="BH54" s="972"/>
      <c r="BI54" s="973"/>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15">
      <c r="A55" s="238">
        <v>28</v>
      </c>
      <c r="B55" s="1033"/>
      <c r="C55" s="1034"/>
      <c r="D55" s="1034"/>
      <c r="E55" s="1034"/>
      <c r="F55" s="1034"/>
      <c r="G55" s="1034"/>
      <c r="H55" s="1034"/>
      <c r="I55" s="1034"/>
      <c r="J55" s="1034"/>
      <c r="K55" s="1034"/>
      <c r="L55" s="1034"/>
      <c r="M55" s="1034"/>
      <c r="N55" s="1034"/>
      <c r="O55" s="1034"/>
      <c r="P55" s="1035"/>
      <c r="Q55" s="1036"/>
      <c r="R55" s="1028"/>
      <c r="S55" s="1028"/>
      <c r="T55" s="1028"/>
      <c r="U55" s="1028"/>
      <c r="V55" s="1028"/>
      <c r="W55" s="1028"/>
      <c r="X55" s="1028"/>
      <c r="Y55" s="1028"/>
      <c r="Z55" s="1028"/>
      <c r="AA55" s="1028"/>
      <c r="AB55" s="1028"/>
      <c r="AC55" s="1028"/>
      <c r="AD55" s="1028"/>
      <c r="AE55" s="1037"/>
      <c r="AF55" s="1038"/>
      <c r="AG55" s="1039"/>
      <c r="AH55" s="1039"/>
      <c r="AI55" s="1039"/>
      <c r="AJ55" s="104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2"/>
      <c r="BF55" s="972"/>
      <c r="BG55" s="972"/>
      <c r="BH55" s="972"/>
      <c r="BI55" s="973"/>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15">
      <c r="A56" s="238">
        <v>29</v>
      </c>
      <c r="B56" s="1033"/>
      <c r="C56" s="1034"/>
      <c r="D56" s="1034"/>
      <c r="E56" s="1034"/>
      <c r="F56" s="1034"/>
      <c r="G56" s="1034"/>
      <c r="H56" s="1034"/>
      <c r="I56" s="1034"/>
      <c r="J56" s="1034"/>
      <c r="K56" s="1034"/>
      <c r="L56" s="1034"/>
      <c r="M56" s="1034"/>
      <c r="N56" s="1034"/>
      <c r="O56" s="1034"/>
      <c r="P56" s="1035"/>
      <c r="Q56" s="1036"/>
      <c r="R56" s="1028"/>
      <c r="S56" s="1028"/>
      <c r="T56" s="1028"/>
      <c r="U56" s="1028"/>
      <c r="V56" s="1028"/>
      <c r="W56" s="1028"/>
      <c r="X56" s="1028"/>
      <c r="Y56" s="1028"/>
      <c r="Z56" s="1028"/>
      <c r="AA56" s="1028"/>
      <c r="AB56" s="1028"/>
      <c r="AC56" s="1028"/>
      <c r="AD56" s="1028"/>
      <c r="AE56" s="1037"/>
      <c r="AF56" s="1038"/>
      <c r="AG56" s="1039"/>
      <c r="AH56" s="1039"/>
      <c r="AI56" s="1039"/>
      <c r="AJ56" s="104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2"/>
      <c r="BF56" s="972"/>
      <c r="BG56" s="972"/>
      <c r="BH56" s="972"/>
      <c r="BI56" s="973"/>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15">
      <c r="A57" s="238">
        <v>30</v>
      </c>
      <c r="B57" s="1033"/>
      <c r="C57" s="1034"/>
      <c r="D57" s="1034"/>
      <c r="E57" s="1034"/>
      <c r="F57" s="1034"/>
      <c r="G57" s="1034"/>
      <c r="H57" s="1034"/>
      <c r="I57" s="1034"/>
      <c r="J57" s="1034"/>
      <c r="K57" s="1034"/>
      <c r="L57" s="1034"/>
      <c r="M57" s="1034"/>
      <c r="N57" s="1034"/>
      <c r="O57" s="1034"/>
      <c r="P57" s="1035"/>
      <c r="Q57" s="1036"/>
      <c r="R57" s="1028"/>
      <c r="S57" s="1028"/>
      <c r="T57" s="1028"/>
      <c r="U57" s="1028"/>
      <c r="V57" s="1028"/>
      <c r="W57" s="1028"/>
      <c r="X57" s="1028"/>
      <c r="Y57" s="1028"/>
      <c r="Z57" s="1028"/>
      <c r="AA57" s="1028"/>
      <c r="AB57" s="1028"/>
      <c r="AC57" s="1028"/>
      <c r="AD57" s="1028"/>
      <c r="AE57" s="1037"/>
      <c r="AF57" s="1038"/>
      <c r="AG57" s="1039"/>
      <c r="AH57" s="1039"/>
      <c r="AI57" s="1039"/>
      <c r="AJ57" s="104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2"/>
      <c r="BF57" s="972"/>
      <c r="BG57" s="972"/>
      <c r="BH57" s="972"/>
      <c r="BI57" s="973"/>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15">
      <c r="A58" s="238">
        <v>31</v>
      </c>
      <c r="B58" s="1033"/>
      <c r="C58" s="1034"/>
      <c r="D58" s="1034"/>
      <c r="E58" s="1034"/>
      <c r="F58" s="1034"/>
      <c r="G58" s="1034"/>
      <c r="H58" s="1034"/>
      <c r="I58" s="1034"/>
      <c r="J58" s="1034"/>
      <c r="K58" s="1034"/>
      <c r="L58" s="1034"/>
      <c r="M58" s="1034"/>
      <c r="N58" s="1034"/>
      <c r="O58" s="1034"/>
      <c r="P58" s="1035"/>
      <c r="Q58" s="1036"/>
      <c r="R58" s="1028"/>
      <c r="S58" s="1028"/>
      <c r="T58" s="1028"/>
      <c r="U58" s="1028"/>
      <c r="V58" s="1028"/>
      <c r="W58" s="1028"/>
      <c r="X58" s="1028"/>
      <c r="Y58" s="1028"/>
      <c r="Z58" s="1028"/>
      <c r="AA58" s="1028"/>
      <c r="AB58" s="1028"/>
      <c r="AC58" s="1028"/>
      <c r="AD58" s="1028"/>
      <c r="AE58" s="1037"/>
      <c r="AF58" s="1038"/>
      <c r="AG58" s="1039"/>
      <c r="AH58" s="1039"/>
      <c r="AI58" s="1039"/>
      <c r="AJ58" s="104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2"/>
      <c r="BF58" s="972"/>
      <c r="BG58" s="972"/>
      <c r="BH58" s="972"/>
      <c r="BI58" s="973"/>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15">
      <c r="A59" s="238">
        <v>32</v>
      </c>
      <c r="B59" s="1033"/>
      <c r="C59" s="1034"/>
      <c r="D59" s="1034"/>
      <c r="E59" s="1034"/>
      <c r="F59" s="1034"/>
      <c r="G59" s="1034"/>
      <c r="H59" s="1034"/>
      <c r="I59" s="1034"/>
      <c r="J59" s="1034"/>
      <c r="K59" s="1034"/>
      <c r="L59" s="1034"/>
      <c r="M59" s="1034"/>
      <c r="N59" s="1034"/>
      <c r="O59" s="1034"/>
      <c r="P59" s="1035"/>
      <c r="Q59" s="1036"/>
      <c r="R59" s="1028"/>
      <c r="S59" s="1028"/>
      <c r="T59" s="1028"/>
      <c r="U59" s="1028"/>
      <c r="V59" s="1028"/>
      <c r="W59" s="1028"/>
      <c r="X59" s="1028"/>
      <c r="Y59" s="1028"/>
      <c r="Z59" s="1028"/>
      <c r="AA59" s="1028"/>
      <c r="AB59" s="1028"/>
      <c r="AC59" s="1028"/>
      <c r="AD59" s="1028"/>
      <c r="AE59" s="1037"/>
      <c r="AF59" s="1038"/>
      <c r="AG59" s="1039"/>
      <c r="AH59" s="1039"/>
      <c r="AI59" s="1039"/>
      <c r="AJ59" s="104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2"/>
      <c r="BF59" s="972"/>
      <c r="BG59" s="972"/>
      <c r="BH59" s="972"/>
      <c r="BI59" s="973"/>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15">
      <c r="A60" s="238">
        <v>33</v>
      </c>
      <c r="B60" s="1033"/>
      <c r="C60" s="1034"/>
      <c r="D60" s="1034"/>
      <c r="E60" s="1034"/>
      <c r="F60" s="1034"/>
      <c r="G60" s="1034"/>
      <c r="H60" s="1034"/>
      <c r="I60" s="1034"/>
      <c r="J60" s="1034"/>
      <c r="K60" s="1034"/>
      <c r="L60" s="1034"/>
      <c r="M60" s="1034"/>
      <c r="N60" s="1034"/>
      <c r="O60" s="1034"/>
      <c r="P60" s="1035"/>
      <c r="Q60" s="1036"/>
      <c r="R60" s="1028"/>
      <c r="S60" s="1028"/>
      <c r="T60" s="1028"/>
      <c r="U60" s="1028"/>
      <c r="V60" s="1028"/>
      <c r="W60" s="1028"/>
      <c r="X60" s="1028"/>
      <c r="Y60" s="1028"/>
      <c r="Z60" s="1028"/>
      <c r="AA60" s="1028"/>
      <c r="AB60" s="1028"/>
      <c r="AC60" s="1028"/>
      <c r="AD60" s="1028"/>
      <c r="AE60" s="1037"/>
      <c r="AF60" s="1038"/>
      <c r="AG60" s="1039"/>
      <c r="AH60" s="1039"/>
      <c r="AI60" s="1039"/>
      <c r="AJ60" s="104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2"/>
      <c r="BF60" s="972"/>
      <c r="BG60" s="972"/>
      <c r="BH60" s="972"/>
      <c r="BI60" s="973"/>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
      <c r="A61" s="238">
        <v>34</v>
      </c>
      <c r="B61" s="1033"/>
      <c r="C61" s="1034"/>
      <c r="D61" s="1034"/>
      <c r="E61" s="1034"/>
      <c r="F61" s="1034"/>
      <c r="G61" s="1034"/>
      <c r="H61" s="1034"/>
      <c r="I61" s="1034"/>
      <c r="J61" s="1034"/>
      <c r="K61" s="1034"/>
      <c r="L61" s="1034"/>
      <c r="M61" s="1034"/>
      <c r="N61" s="1034"/>
      <c r="O61" s="1034"/>
      <c r="P61" s="1035"/>
      <c r="Q61" s="1036"/>
      <c r="R61" s="1028"/>
      <c r="S61" s="1028"/>
      <c r="T61" s="1028"/>
      <c r="U61" s="1028"/>
      <c r="V61" s="1028"/>
      <c r="W61" s="1028"/>
      <c r="X61" s="1028"/>
      <c r="Y61" s="1028"/>
      <c r="Z61" s="1028"/>
      <c r="AA61" s="1028"/>
      <c r="AB61" s="1028"/>
      <c r="AC61" s="1028"/>
      <c r="AD61" s="1028"/>
      <c r="AE61" s="1037"/>
      <c r="AF61" s="1038"/>
      <c r="AG61" s="1039"/>
      <c r="AH61" s="1039"/>
      <c r="AI61" s="1039"/>
      <c r="AJ61" s="104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2"/>
      <c r="BF61" s="972"/>
      <c r="BG61" s="972"/>
      <c r="BH61" s="972"/>
      <c r="BI61" s="973"/>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15">
      <c r="A62" s="238">
        <v>35</v>
      </c>
      <c r="B62" s="1033"/>
      <c r="C62" s="1034"/>
      <c r="D62" s="1034"/>
      <c r="E62" s="1034"/>
      <c r="F62" s="1034"/>
      <c r="G62" s="1034"/>
      <c r="H62" s="1034"/>
      <c r="I62" s="1034"/>
      <c r="J62" s="1034"/>
      <c r="K62" s="1034"/>
      <c r="L62" s="1034"/>
      <c r="M62" s="1034"/>
      <c r="N62" s="1034"/>
      <c r="O62" s="1034"/>
      <c r="P62" s="1035"/>
      <c r="Q62" s="1036"/>
      <c r="R62" s="1028"/>
      <c r="S62" s="1028"/>
      <c r="T62" s="1028"/>
      <c r="U62" s="1028"/>
      <c r="V62" s="1028"/>
      <c r="W62" s="1028"/>
      <c r="X62" s="1028"/>
      <c r="Y62" s="1028"/>
      <c r="Z62" s="1028"/>
      <c r="AA62" s="1028"/>
      <c r="AB62" s="1028"/>
      <c r="AC62" s="1028"/>
      <c r="AD62" s="1028"/>
      <c r="AE62" s="1037"/>
      <c r="AF62" s="1038"/>
      <c r="AG62" s="1039"/>
      <c r="AH62" s="1039"/>
      <c r="AI62" s="1039"/>
      <c r="AJ62" s="104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2"/>
      <c r="BF62" s="972"/>
      <c r="BG62" s="972"/>
      <c r="BH62" s="972"/>
      <c r="BI62" s="973"/>
      <c r="BJ62" s="1030" t="s">
        <v>413</v>
      </c>
      <c r="BK62" s="1031"/>
      <c r="BL62" s="1031"/>
      <c r="BM62" s="1031"/>
      <c r="BN62" s="1032"/>
      <c r="BO62" s="241"/>
      <c r="BP62" s="241"/>
      <c r="BQ62" s="238">
        <v>56</v>
      </c>
      <c r="BR62" s="239"/>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3"/>
      <c r="AF63" s="1024">
        <v>195</v>
      </c>
      <c r="AG63" s="959"/>
      <c r="AH63" s="959"/>
      <c r="AI63" s="959"/>
      <c r="AJ63" s="1025"/>
      <c r="AK63" s="1026"/>
      <c r="AL63" s="963"/>
      <c r="AM63" s="963"/>
      <c r="AN63" s="963"/>
      <c r="AO63" s="963"/>
      <c r="AP63" s="959">
        <v>2193</v>
      </c>
      <c r="AQ63" s="959"/>
      <c r="AR63" s="959"/>
      <c r="AS63" s="959"/>
      <c r="AT63" s="959"/>
      <c r="AU63" s="959">
        <v>1978</v>
      </c>
      <c r="AV63" s="959"/>
      <c r="AW63" s="959"/>
      <c r="AX63" s="959"/>
      <c r="AY63" s="959"/>
      <c r="AZ63" s="1020"/>
      <c r="BA63" s="1020"/>
      <c r="BB63" s="1020"/>
      <c r="BC63" s="1020"/>
      <c r="BD63" s="1020"/>
      <c r="BE63" s="960"/>
      <c r="BF63" s="960"/>
      <c r="BG63" s="960"/>
      <c r="BH63" s="960"/>
      <c r="BI63" s="961"/>
      <c r="BJ63" s="1021" t="s">
        <v>242</v>
      </c>
      <c r="BK63" s="953"/>
      <c r="BL63" s="953"/>
      <c r="BM63" s="953"/>
      <c r="BN63" s="1022"/>
      <c r="BO63" s="241"/>
      <c r="BP63" s="241"/>
      <c r="BQ63" s="238">
        <v>57</v>
      </c>
      <c r="BR63" s="239"/>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15">
      <c r="A66" s="998" t="s">
        <v>416</v>
      </c>
      <c r="B66" s="999"/>
      <c r="C66" s="999"/>
      <c r="D66" s="999"/>
      <c r="E66" s="999"/>
      <c r="F66" s="999"/>
      <c r="G66" s="999"/>
      <c r="H66" s="999"/>
      <c r="I66" s="999"/>
      <c r="J66" s="999"/>
      <c r="K66" s="999"/>
      <c r="L66" s="999"/>
      <c r="M66" s="999"/>
      <c r="N66" s="999"/>
      <c r="O66" s="999"/>
      <c r="P66" s="1000"/>
      <c r="Q66" s="1004" t="s">
        <v>417</v>
      </c>
      <c r="R66" s="1005"/>
      <c r="S66" s="1005"/>
      <c r="T66" s="1005"/>
      <c r="U66" s="1006"/>
      <c r="V66" s="1004" t="s">
        <v>418</v>
      </c>
      <c r="W66" s="1005"/>
      <c r="X66" s="1005"/>
      <c r="Y66" s="1005"/>
      <c r="Z66" s="1006"/>
      <c r="AA66" s="1004" t="s">
        <v>419</v>
      </c>
      <c r="AB66" s="1005"/>
      <c r="AC66" s="1005"/>
      <c r="AD66" s="1005"/>
      <c r="AE66" s="1006"/>
      <c r="AF66" s="1010" t="s">
        <v>400</v>
      </c>
      <c r="AG66" s="1011"/>
      <c r="AH66" s="1011"/>
      <c r="AI66" s="1011"/>
      <c r="AJ66" s="1012"/>
      <c r="AK66" s="1004" t="s">
        <v>420</v>
      </c>
      <c r="AL66" s="999"/>
      <c r="AM66" s="999"/>
      <c r="AN66" s="999"/>
      <c r="AO66" s="1000"/>
      <c r="AP66" s="1004" t="s">
        <v>421</v>
      </c>
      <c r="AQ66" s="1005"/>
      <c r="AR66" s="1005"/>
      <c r="AS66" s="1005"/>
      <c r="AT66" s="1006"/>
      <c r="AU66" s="1004" t="s">
        <v>422</v>
      </c>
      <c r="AV66" s="1005"/>
      <c r="AW66" s="1005"/>
      <c r="AX66" s="1005"/>
      <c r="AY66" s="1006"/>
      <c r="AZ66" s="1004" t="s">
        <v>380</v>
      </c>
      <c r="BA66" s="1005"/>
      <c r="BB66" s="1005"/>
      <c r="BC66" s="1005"/>
      <c r="BD66" s="101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7703</v>
      </c>
      <c r="R68" s="982"/>
      <c r="S68" s="982"/>
      <c r="T68" s="982"/>
      <c r="U68" s="982"/>
      <c r="V68" s="982">
        <v>7520</v>
      </c>
      <c r="W68" s="982"/>
      <c r="X68" s="982"/>
      <c r="Y68" s="982"/>
      <c r="Z68" s="982"/>
      <c r="AA68" s="989">
        <v>182</v>
      </c>
      <c r="AB68" s="990"/>
      <c r="AC68" s="990"/>
      <c r="AD68" s="990"/>
      <c r="AE68" s="991"/>
      <c r="AF68" s="982">
        <v>182</v>
      </c>
      <c r="AG68" s="982"/>
      <c r="AH68" s="982"/>
      <c r="AI68" s="982"/>
      <c r="AJ68" s="982"/>
      <c r="AK68" s="982">
        <v>11</v>
      </c>
      <c r="AL68" s="982"/>
      <c r="AM68" s="982"/>
      <c r="AN68" s="982"/>
      <c r="AO68" s="982"/>
      <c r="AP68" s="982" t="s">
        <v>516</v>
      </c>
      <c r="AQ68" s="982"/>
      <c r="AR68" s="982"/>
      <c r="AS68" s="982"/>
      <c r="AT68" s="982"/>
      <c r="AU68" s="982" t="s">
        <v>516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25</v>
      </c>
      <c r="R69" s="971"/>
      <c r="S69" s="971"/>
      <c r="T69" s="971"/>
      <c r="U69" s="971"/>
      <c r="V69" s="971">
        <v>20</v>
      </c>
      <c r="W69" s="971"/>
      <c r="X69" s="971"/>
      <c r="Y69" s="971"/>
      <c r="Z69" s="971"/>
      <c r="AA69" s="981">
        <v>5</v>
      </c>
      <c r="AB69" s="979"/>
      <c r="AC69" s="979"/>
      <c r="AD69" s="979"/>
      <c r="AE69" s="980"/>
      <c r="AF69" s="971">
        <v>5</v>
      </c>
      <c r="AG69" s="971"/>
      <c r="AH69" s="971"/>
      <c r="AI69" s="971"/>
      <c r="AJ69" s="971"/>
      <c r="AK69" s="971">
        <v>7</v>
      </c>
      <c r="AL69" s="971"/>
      <c r="AM69" s="971"/>
      <c r="AN69" s="971"/>
      <c r="AO69" s="971"/>
      <c r="AP69" s="971" t="s">
        <v>516</v>
      </c>
      <c r="AQ69" s="971"/>
      <c r="AR69" s="971"/>
      <c r="AS69" s="971"/>
      <c r="AT69" s="971"/>
      <c r="AU69" s="971" t="s">
        <v>516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181</v>
      </c>
      <c r="R70" s="971"/>
      <c r="S70" s="971"/>
      <c r="T70" s="971"/>
      <c r="U70" s="971"/>
      <c r="V70" s="971">
        <v>172</v>
      </c>
      <c r="W70" s="971"/>
      <c r="X70" s="971"/>
      <c r="Y70" s="971"/>
      <c r="Z70" s="971"/>
      <c r="AA70" s="981">
        <v>9</v>
      </c>
      <c r="AB70" s="979"/>
      <c r="AC70" s="979"/>
      <c r="AD70" s="979"/>
      <c r="AE70" s="980"/>
      <c r="AF70" s="971">
        <v>9</v>
      </c>
      <c r="AG70" s="971"/>
      <c r="AH70" s="971"/>
      <c r="AI70" s="971"/>
      <c r="AJ70" s="971"/>
      <c r="AK70" s="971">
        <v>61</v>
      </c>
      <c r="AL70" s="971"/>
      <c r="AM70" s="971"/>
      <c r="AN70" s="971"/>
      <c r="AO70" s="971"/>
      <c r="AP70" s="971" t="s">
        <v>516</v>
      </c>
      <c r="AQ70" s="971"/>
      <c r="AR70" s="971"/>
      <c r="AS70" s="971"/>
      <c r="AT70" s="971"/>
      <c r="AU70" s="971" t="s">
        <v>516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230672</v>
      </c>
      <c r="R71" s="971"/>
      <c r="S71" s="971"/>
      <c r="T71" s="971"/>
      <c r="U71" s="971"/>
      <c r="V71" s="971">
        <v>226071</v>
      </c>
      <c r="W71" s="971"/>
      <c r="X71" s="971"/>
      <c r="Y71" s="971"/>
      <c r="Z71" s="971"/>
      <c r="AA71" s="981">
        <v>4601</v>
      </c>
      <c r="AB71" s="979"/>
      <c r="AC71" s="979"/>
      <c r="AD71" s="979"/>
      <c r="AE71" s="980"/>
      <c r="AF71" s="971">
        <v>4601</v>
      </c>
      <c r="AG71" s="971"/>
      <c r="AH71" s="971"/>
      <c r="AI71" s="971"/>
      <c r="AJ71" s="971"/>
      <c r="AK71" s="971">
        <v>2777</v>
      </c>
      <c r="AL71" s="971"/>
      <c r="AM71" s="971"/>
      <c r="AN71" s="971"/>
      <c r="AO71" s="971"/>
      <c r="AP71" s="971" t="s">
        <v>516</v>
      </c>
      <c r="AQ71" s="971"/>
      <c r="AR71" s="971"/>
      <c r="AS71" s="971"/>
      <c r="AT71" s="971"/>
      <c r="AU71" s="971" t="s">
        <v>516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589</v>
      </c>
      <c r="C72" s="975"/>
      <c r="D72" s="975"/>
      <c r="E72" s="975"/>
      <c r="F72" s="975"/>
      <c r="G72" s="975"/>
      <c r="H72" s="975"/>
      <c r="I72" s="975"/>
      <c r="J72" s="975"/>
      <c r="K72" s="975"/>
      <c r="L72" s="975"/>
      <c r="M72" s="975"/>
      <c r="N72" s="975"/>
      <c r="O72" s="975"/>
      <c r="P72" s="976"/>
      <c r="Q72" s="977">
        <v>3355</v>
      </c>
      <c r="R72" s="971"/>
      <c r="S72" s="971"/>
      <c r="T72" s="971"/>
      <c r="U72" s="971"/>
      <c r="V72" s="971">
        <v>3164</v>
      </c>
      <c r="W72" s="971"/>
      <c r="X72" s="971"/>
      <c r="Y72" s="971"/>
      <c r="Z72" s="971"/>
      <c r="AA72" s="981">
        <v>191</v>
      </c>
      <c r="AB72" s="979"/>
      <c r="AC72" s="979"/>
      <c r="AD72" s="979"/>
      <c r="AE72" s="980"/>
      <c r="AF72" s="971">
        <v>174</v>
      </c>
      <c r="AG72" s="971"/>
      <c r="AH72" s="971"/>
      <c r="AI72" s="971"/>
      <c r="AJ72" s="971"/>
      <c r="AK72" s="971" t="s">
        <v>516</v>
      </c>
      <c r="AL72" s="971"/>
      <c r="AM72" s="971"/>
      <c r="AN72" s="971"/>
      <c r="AO72" s="971"/>
      <c r="AP72" s="971">
        <v>1736</v>
      </c>
      <c r="AQ72" s="971"/>
      <c r="AR72" s="971"/>
      <c r="AS72" s="971"/>
      <c r="AT72" s="971"/>
      <c r="AU72" s="971">
        <v>217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590</v>
      </c>
      <c r="C73" s="975"/>
      <c r="D73" s="975"/>
      <c r="E73" s="975"/>
      <c r="F73" s="975"/>
      <c r="G73" s="975"/>
      <c r="H73" s="975"/>
      <c r="I73" s="975"/>
      <c r="J73" s="975"/>
      <c r="K73" s="975"/>
      <c r="L73" s="975"/>
      <c r="M73" s="975"/>
      <c r="N73" s="975"/>
      <c r="O73" s="975"/>
      <c r="P73" s="976"/>
      <c r="Q73" s="977">
        <v>962</v>
      </c>
      <c r="R73" s="971"/>
      <c r="S73" s="971"/>
      <c r="T73" s="971"/>
      <c r="U73" s="971"/>
      <c r="V73" s="971">
        <v>841</v>
      </c>
      <c r="W73" s="971"/>
      <c r="X73" s="971"/>
      <c r="Y73" s="971"/>
      <c r="Z73" s="971"/>
      <c r="AA73" s="981">
        <v>122</v>
      </c>
      <c r="AB73" s="979"/>
      <c r="AC73" s="979"/>
      <c r="AD73" s="979"/>
      <c r="AE73" s="980"/>
      <c r="AF73" s="971">
        <v>122</v>
      </c>
      <c r="AG73" s="971"/>
      <c r="AH73" s="971"/>
      <c r="AI73" s="971"/>
      <c r="AJ73" s="971"/>
      <c r="AK73" s="971" t="s">
        <v>516</v>
      </c>
      <c r="AL73" s="971"/>
      <c r="AM73" s="971"/>
      <c r="AN73" s="971"/>
      <c r="AO73" s="971"/>
      <c r="AP73" s="971">
        <v>929</v>
      </c>
      <c r="AQ73" s="971"/>
      <c r="AR73" s="971"/>
      <c r="AS73" s="971"/>
      <c r="AT73" s="971"/>
      <c r="AU73" s="971">
        <v>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591</v>
      </c>
      <c r="C74" s="975"/>
      <c r="D74" s="975"/>
      <c r="E74" s="975"/>
      <c r="F74" s="975"/>
      <c r="G74" s="975"/>
      <c r="H74" s="975"/>
      <c r="I74" s="975"/>
      <c r="J74" s="975"/>
      <c r="K74" s="975"/>
      <c r="L74" s="975"/>
      <c r="M74" s="975"/>
      <c r="N74" s="975"/>
      <c r="O74" s="975"/>
      <c r="P74" s="976"/>
      <c r="Q74" s="977">
        <v>3</v>
      </c>
      <c r="R74" s="971"/>
      <c r="S74" s="971"/>
      <c r="T74" s="971"/>
      <c r="U74" s="971"/>
      <c r="V74" s="971">
        <v>2</v>
      </c>
      <c r="W74" s="971"/>
      <c r="X74" s="971"/>
      <c r="Y74" s="971"/>
      <c r="Z74" s="971"/>
      <c r="AA74" s="981">
        <v>1</v>
      </c>
      <c r="AB74" s="979"/>
      <c r="AC74" s="979"/>
      <c r="AD74" s="979"/>
      <c r="AE74" s="980"/>
      <c r="AF74" s="971">
        <v>1</v>
      </c>
      <c r="AG74" s="971"/>
      <c r="AH74" s="971"/>
      <c r="AI74" s="971"/>
      <c r="AJ74" s="971"/>
      <c r="AK74" s="971" t="s">
        <v>516</v>
      </c>
      <c r="AL74" s="971"/>
      <c r="AM74" s="971"/>
      <c r="AN74" s="971"/>
      <c r="AO74" s="971"/>
      <c r="AP74" s="971" t="s">
        <v>516</v>
      </c>
      <c r="AQ74" s="971"/>
      <c r="AR74" s="971"/>
      <c r="AS74" s="971"/>
      <c r="AT74" s="971"/>
      <c r="AU74" s="971" t="s">
        <v>516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592</v>
      </c>
      <c r="C75" s="975"/>
      <c r="D75" s="975"/>
      <c r="E75" s="975"/>
      <c r="F75" s="975"/>
      <c r="G75" s="975"/>
      <c r="H75" s="975"/>
      <c r="I75" s="975"/>
      <c r="J75" s="975"/>
      <c r="K75" s="975"/>
      <c r="L75" s="975"/>
      <c r="M75" s="975"/>
      <c r="N75" s="975"/>
      <c r="O75" s="975"/>
      <c r="P75" s="976"/>
      <c r="Q75" s="978">
        <v>16</v>
      </c>
      <c r="R75" s="979"/>
      <c r="S75" s="979"/>
      <c r="T75" s="979"/>
      <c r="U75" s="980"/>
      <c r="V75" s="981">
        <v>13</v>
      </c>
      <c r="W75" s="979"/>
      <c r="X75" s="979"/>
      <c r="Y75" s="979"/>
      <c r="Z75" s="980"/>
      <c r="AA75" s="981">
        <v>3</v>
      </c>
      <c r="AB75" s="979"/>
      <c r="AC75" s="979"/>
      <c r="AD75" s="979"/>
      <c r="AE75" s="980"/>
      <c r="AF75" s="981">
        <v>3</v>
      </c>
      <c r="AG75" s="979"/>
      <c r="AH75" s="979"/>
      <c r="AI75" s="979"/>
      <c r="AJ75" s="980"/>
      <c r="AK75" s="981" t="s">
        <v>516</v>
      </c>
      <c r="AL75" s="979"/>
      <c r="AM75" s="979"/>
      <c r="AN75" s="979"/>
      <c r="AO75" s="980"/>
      <c r="AP75" s="981" t="s">
        <v>516</v>
      </c>
      <c r="AQ75" s="979"/>
      <c r="AR75" s="979"/>
      <c r="AS75" s="979"/>
      <c r="AT75" s="980"/>
      <c r="AU75" s="981" t="s">
        <v>516</v>
      </c>
      <c r="AV75" s="979"/>
      <c r="AW75" s="979"/>
      <c r="AX75" s="979"/>
      <c r="AY75" s="980"/>
      <c r="AZ75" s="972" t="s">
        <v>599</v>
      </c>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598</v>
      </c>
      <c r="C76" s="975"/>
      <c r="D76" s="975"/>
      <c r="E76" s="975"/>
      <c r="F76" s="975"/>
      <c r="G76" s="975"/>
      <c r="H76" s="975"/>
      <c r="I76" s="975"/>
      <c r="J76" s="975"/>
      <c r="K76" s="975"/>
      <c r="L76" s="975"/>
      <c r="M76" s="975"/>
      <c r="N76" s="975"/>
      <c r="O76" s="975"/>
      <c r="P76" s="976"/>
      <c r="Q76" s="978">
        <v>1752</v>
      </c>
      <c r="R76" s="979"/>
      <c r="S76" s="979"/>
      <c r="T76" s="979"/>
      <c r="U76" s="980"/>
      <c r="V76" s="981">
        <v>339</v>
      </c>
      <c r="W76" s="979"/>
      <c r="X76" s="979"/>
      <c r="Y76" s="979"/>
      <c r="Z76" s="980"/>
      <c r="AA76" s="981">
        <v>1413</v>
      </c>
      <c r="AB76" s="979"/>
      <c r="AC76" s="979"/>
      <c r="AD76" s="979"/>
      <c r="AE76" s="980"/>
      <c r="AF76" s="981">
        <v>1413</v>
      </c>
      <c r="AG76" s="979"/>
      <c r="AH76" s="979"/>
      <c r="AI76" s="979"/>
      <c r="AJ76" s="980"/>
      <c r="AK76" s="981" t="s">
        <v>516</v>
      </c>
      <c r="AL76" s="979"/>
      <c r="AM76" s="979"/>
      <c r="AN76" s="979"/>
      <c r="AO76" s="980"/>
      <c r="AP76" s="981">
        <v>1691</v>
      </c>
      <c r="AQ76" s="979"/>
      <c r="AR76" s="979"/>
      <c r="AS76" s="979"/>
      <c r="AT76" s="980"/>
      <c r="AU76" s="981">
        <v>427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600</v>
      </c>
      <c r="C77" s="975"/>
      <c r="D77" s="975"/>
      <c r="E77" s="975"/>
      <c r="F77" s="975"/>
      <c r="G77" s="975"/>
      <c r="H77" s="975"/>
      <c r="I77" s="975"/>
      <c r="J77" s="975"/>
      <c r="K77" s="975"/>
      <c r="L77" s="975"/>
      <c r="M77" s="975"/>
      <c r="N77" s="975"/>
      <c r="O77" s="975"/>
      <c r="P77" s="976"/>
      <c r="Q77" s="978">
        <v>245</v>
      </c>
      <c r="R77" s="979"/>
      <c r="S77" s="979"/>
      <c r="T77" s="979"/>
      <c r="U77" s="980"/>
      <c r="V77" s="981">
        <v>218</v>
      </c>
      <c r="W77" s="979"/>
      <c r="X77" s="979"/>
      <c r="Y77" s="979"/>
      <c r="Z77" s="980"/>
      <c r="AA77" s="981">
        <v>27</v>
      </c>
      <c r="AB77" s="979"/>
      <c r="AC77" s="979"/>
      <c r="AD77" s="979"/>
      <c r="AE77" s="980"/>
      <c r="AF77" s="981">
        <v>27</v>
      </c>
      <c r="AG77" s="979"/>
      <c r="AH77" s="979"/>
      <c r="AI77" s="979"/>
      <c r="AJ77" s="980"/>
      <c r="AK77" s="981">
        <v>30</v>
      </c>
      <c r="AL77" s="979"/>
      <c r="AM77" s="979"/>
      <c r="AN77" s="979"/>
      <c r="AO77" s="980"/>
      <c r="AP77" s="981" t="s">
        <v>601</v>
      </c>
      <c r="AQ77" s="979"/>
      <c r="AR77" s="979"/>
      <c r="AS77" s="979"/>
      <c r="AT77" s="980"/>
      <c r="AU77" s="981" t="s">
        <v>602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6537</v>
      </c>
      <c r="AG88" s="959"/>
      <c r="AH88" s="959"/>
      <c r="AI88" s="959"/>
      <c r="AJ88" s="959"/>
      <c r="AK88" s="963"/>
      <c r="AL88" s="963"/>
      <c r="AM88" s="963"/>
      <c r="AN88" s="963"/>
      <c r="AO88" s="963"/>
      <c r="AP88" s="959">
        <v>4356</v>
      </c>
      <c r="AQ88" s="959"/>
      <c r="AR88" s="959"/>
      <c r="AS88" s="959"/>
      <c r="AT88" s="959"/>
      <c r="AU88" s="959">
        <v>735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47</v>
      </c>
      <c r="CS102" s="953"/>
      <c r="CT102" s="953"/>
      <c r="CU102" s="953"/>
      <c r="CV102" s="954"/>
      <c r="CW102" s="952">
        <v>3</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310</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310</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310</v>
      </c>
      <c r="DR109" s="896"/>
      <c r="DS109" s="896"/>
      <c r="DT109" s="896"/>
      <c r="DU109" s="897"/>
      <c r="DV109" s="898" t="s">
        <v>434</v>
      </c>
      <c r="DW109" s="896"/>
      <c r="DX109" s="896"/>
      <c r="DY109" s="896"/>
      <c r="DZ109" s="929"/>
    </row>
    <row r="110" spans="1:131" s="230" customFormat="1" ht="26.25" customHeight="1" x14ac:dyDescent="0.15">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375102</v>
      </c>
      <c r="AB110" s="889"/>
      <c r="AC110" s="889"/>
      <c r="AD110" s="889"/>
      <c r="AE110" s="890"/>
      <c r="AF110" s="891">
        <v>326887</v>
      </c>
      <c r="AG110" s="889"/>
      <c r="AH110" s="889"/>
      <c r="AI110" s="889"/>
      <c r="AJ110" s="890"/>
      <c r="AK110" s="891">
        <v>285090</v>
      </c>
      <c r="AL110" s="889"/>
      <c r="AM110" s="889"/>
      <c r="AN110" s="889"/>
      <c r="AO110" s="890"/>
      <c r="AP110" s="892">
        <v>6</v>
      </c>
      <c r="AQ110" s="893"/>
      <c r="AR110" s="893"/>
      <c r="AS110" s="893"/>
      <c r="AT110" s="894"/>
      <c r="AU110" s="930" t="s">
        <v>75</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2622401</v>
      </c>
      <c r="BR110" s="842"/>
      <c r="BS110" s="842"/>
      <c r="BT110" s="842"/>
      <c r="BU110" s="842"/>
      <c r="BV110" s="842">
        <v>3630527</v>
      </c>
      <c r="BW110" s="842"/>
      <c r="BX110" s="842"/>
      <c r="BY110" s="842"/>
      <c r="BZ110" s="842"/>
      <c r="CA110" s="842">
        <v>6650396</v>
      </c>
      <c r="CB110" s="842"/>
      <c r="CC110" s="842"/>
      <c r="CD110" s="842"/>
      <c r="CE110" s="842"/>
      <c r="CF110" s="866">
        <v>140.80000000000001</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242</v>
      </c>
      <c r="DH110" s="842"/>
      <c r="DI110" s="842"/>
      <c r="DJ110" s="842"/>
      <c r="DK110" s="842"/>
      <c r="DL110" s="842" t="s">
        <v>440</v>
      </c>
      <c r="DM110" s="842"/>
      <c r="DN110" s="842"/>
      <c r="DO110" s="842"/>
      <c r="DP110" s="842"/>
      <c r="DQ110" s="842" t="s">
        <v>242</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242</v>
      </c>
      <c r="AB111" s="919"/>
      <c r="AC111" s="919"/>
      <c r="AD111" s="919"/>
      <c r="AE111" s="920"/>
      <c r="AF111" s="921" t="s">
        <v>242</v>
      </c>
      <c r="AG111" s="919"/>
      <c r="AH111" s="919"/>
      <c r="AI111" s="919"/>
      <c r="AJ111" s="920"/>
      <c r="AK111" s="921" t="s">
        <v>242</v>
      </c>
      <c r="AL111" s="919"/>
      <c r="AM111" s="919"/>
      <c r="AN111" s="919"/>
      <c r="AO111" s="920"/>
      <c r="AP111" s="922" t="s">
        <v>242</v>
      </c>
      <c r="AQ111" s="923"/>
      <c r="AR111" s="923"/>
      <c r="AS111" s="923"/>
      <c r="AT111" s="924"/>
      <c r="AU111" s="932"/>
      <c r="AV111" s="933"/>
      <c r="AW111" s="933"/>
      <c r="AX111" s="933"/>
      <c r="AY111" s="933"/>
      <c r="AZ111" s="817" t="s">
        <v>442</v>
      </c>
      <c r="BA111" s="752"/>
      <c r="BB111" s="752"/>
      <c r="BC111" s="752"/>
      <c r="BD111" s="752"/>
      <c r="BE111" s="752"/>
      <c r="BF111" s="752"/>
      <c r="BG111" s="752"/>
      <c r="BH111" s="752"/>
      <c r="BI111" s="752"/>
      <c r="BJ111" s="752"/>
      <c r="BK111" s="752"/>
      <c r="BL111" s="752"/>
      <c r="BM111" s="752"/>
      <c r="BN111" s="752"/>
      <c r="BO111" s="752"/>
      <c r="BP111" s="753"/>
      <c r="BQ111" s="789">
        <v>1225816</v>
      </c>
      <c r="BR111" s="790"/>
      <c r="BS111" s="790"/>
      <c r="BT111" s="790"/>
      <c r="BU111" s="790"/>
      <c r="BV111" s="790">
        <v>5087521</v>
      </c>
      <c r="BW111" s="790"/>
      <c r="BX111" s="790"/>
      <c r="BY111" s="790"/>
      <c r="BZ111" s="790"/>
      <c r="CA111" s="790">
        <v>147564</v>
      </c>
      <c r="CB111" s="790"/>
      <c r="CC111" s="790"/>
      <c r="CD111" s="790"/>
      <c r="CE111" s="790"/>
      <c r="CF111" s="875">
        <v>3.1</v>
      </c>
      <c r="CG111" s="876"/>
      <c r="CH111" s="876"/>
      <c r="CI111" s="876"/>
      <c r="CJ111" s="876"/>
      <c r="CK111" s="927"/>
      <c r="CL111" s="821"/>
      <c r="CM111" s="817"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440</v>
      </c>
      <c r="DH111" s="790"/>
      <c r="DI111" s="790"/>
      <c r="DJ111" s="790"/>
      <c r="DK111" s="790"/>
      <c r="DL111" s="790" t="s">
        <v>242</v>
      </c>
      <c r="DM111" s="790"/>
      <c r="DN111" s="790"/>
      <c r="DO111" s="790"/>
      <c r="DP111" s="790"/>
      <c r="DQ111" s="790" t="s">
        <v>242</v>
      </c>
      <c r="DR111" s="790"/>
      <c r="DS111" s="790"/>
      <c r="DT111" s="790"/>
      <c r="DU111" s="790"/>
      <c r="DV111" s="796" t="s">
        <v>444</v>
      </c>
      <c r="DW111" s="796"/>
      <c r="DX111" s="796"/>
      <c r="DY111" s="796"/>
      <c r="DZ111" s="797"/>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440</v>
      </c>
      <c r="AG112" s="780"/>
      <c r="AH112" s="780"/>
      <c r="AI112" s="780"/>
      <c r="AJ112" s="781"/>
      <c r="AK112" s="782" t="s">
        <v>242</v>
      </c>
      <c r="AL112" s="780"/>
      <c r="AM112" s="780"/>
      <c r="AN112" s="780"/>
      <c r="AO112" s="781"/>
      <c r="AP112" s="824" t="s">
        <v>242</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2092028</v>
      </c>
      <c r="BR112" s="790"/>
      <c r="BS112" s="790"/>
      <c r="BT112" s="790"/>
      <c r="BU112" s="790"/>
      <c r="BV112" s="790">
        <v>1986526</v>
      </c>
      <c r="BW112" s="790"/>
      <c r="BX112" s="790"/>
      <c r="BY112" s="790"/>
      <c r="BZ112" s="790"/>
      <c r="CA112" s="790">
        <v>1978144</v>
      </c>
      <c r="CB112" s="790"/>
      <c r="CC112" s="790"/>
      <c r="CD112" s="790"/>
      <c r="CE112" s="790"/>
      <c r="CF112" s="875">
        <v>41.9</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242</v>
      </c>
      <c r="DH112" s="790"/>
      <c r="DI112" s="790"/>
      <c r="DJ112" s="790"/>
      <c r="DK112" s="790"/>
      <c r="DL112" s="790" t="s">
        <v>440</v>
      </c>
      <c r="DM112" s="790"/>
      <c r="DN112" s="790"/>
      <c r="DO112" s="790"/>
      <c r="DP112" s="790"/>
      <c r="DQ112" s="790" t="s">
        <v>440</v>
      </c>
      <c r="DR112" s="790"/>
      <c r="DS112" s="790"/>
      <c r="DT112" s="790"/>
      <c r="DU112" s="790"/>
      <c r="DV112" s="796" t="s">
        <v>449</v>
      </c>
      <c r="DW112" s="796"/>
      <c r="DX112" s="796"/>
      <c r="DY112" s="796"/>
      <c r="DZ112" s="797"/>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182943</v>
      </c>
      <c r="AB113" s="919"/>
      <c r="AC113" s="919"/>
      <c r="AD113" s="919"/>
      <c r="AE113" s="920"/>
      <c r="AF113" s="921">
        <v>196341</v>
      </c>
      <c r="AG113" s="919"/>
      <c r="AH113" s="919"/>
      <c r="AI113" s="919"/>
      <c r="AJ113" s="920"/>
      <c r="AK113" s="921">
        <v>191955</v>
      </c>
      <c r="AL113" s="919"/>
      <c r="AM113" s="919"/>
      <c r="AN113" s="919"/>
      <c r="AO113" s="920"/>
      <c r="AP113" s="922">
        <v>4.0999999999999996</v>
      </c>
      <c r="AQ113" s="923"/>
      <c r="AR113" s="923"/>
      <c r="AS113" s="923"/>
      <c r="AT113" s="924"/>
      <c r="AU113" s="932"/>
      <c r="AV113" s="933"/>
      <c r="AW113" s="933"/>
      <c r="AX113" s="933"/>
      <c r="AY113" s="933"/>
      <c r="AZ113" s="817" t="s">
        <v>451</v>
      </c>
      <c r="BA113" s="752"/>
      <c r="BB113" s="752"/>
      <c r="BC113" s="752"/>
      <c r="BD113" s="752"/>
      <c r="BE113" s="752"/>
      <c r="BF113" s="752"/>
      <c r="BG113" s="752"/>
      <c r="BH113" s="752"/>
      <c r="BI113" s="752"/>
      <c r="BJ113" s="752"/>
      <c r="BK113" s="752"/>
      <c r="BL113" s="752"/>
      <c r="BM113" s="752"/>
      <c r="BN113" s="752"/>
      <c r="BO113" s="752"/>
      <c r="BP113" s="753"/>
      <c r="BQ113" s="789">
        <v>400101</v>
      </c>
      <c r="BR113" s="790"/>
      <c r="BS113" s="790"/>
      <c r="BT113" s="790"/>
      <c r="BU113" s="790"/>
      <c r="BV113" s="790">
        <v>413666</v>
      </c>
      <c r="BW113" s="790"/>
      <c r="BX113" s="790"/>
      <c r="BY113" s="790"/>
      <c r="BZ113" s="790"/>
      <c r="CA113" s="790">
        <v>357491</v>
      </c>
      <c r="CB113" s="790"/>
      <c r="CC113" s="790"/>
      <c r="CD113" s="790"/>
      <c r="CE113" s="790"/>
      <c r="CF113" s="875">
        <v>7.6</v>
      </c>
      <c r="CG113" s="876"/>
      <c r="CH113" s="876"/>
      <c r="CI113" s="876"/>
      <c r="CJ113" s="876"/>
      <c r="CK113" s="927"/>
      <c r="CL113" s="821"/>
      <c r="CM113" s="817"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444</v>
      </c>
      <c r="DM113" s="780"/>
      <c r="DN113" s="780"/>
      <c r="DO113" s="780"/>
      <c r="DP113" s="781"/>
      <c r="DQ113" s="782" t="s">
        <v>242</v>
      </c>
      <c r="DR113" s="780"/>
      <c r="DS113" s="780"/>
      <c r="DT113" s="780"/>
      <c r="DU113" s="781"/>
      <c r="DV113" s="824" t="s">
        <v>242</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38383</v>
      </c>
      <c r="AB114" s="780"/>
      <c r="AC114" s="780"/>
      <c r="AD114" s="780"/>
      <c r="AE114" s="781"/>
      <c r="AF114" s="782">
        <v>69585</v>
      </c>
      <c r="AG114" s="780"/>
      <c r="AH114" s="780"/>
      <c r="AI114" s="780"/>
      <c r="AJ114" s="781"/>
      <c r="AK114" s="782">
        <v>78541</v>
      </c>
      <c r="AL114" s="780"/>
      <c r="AM114" s="780"/>
      <c r="AN114" s="780"/>
      <c r="AO114" s="781"/>
      <c r="AP114" s="824">
        <v>1.7</v>
      </c>
      <c r="AQ114" s="825"/>
      <c r="AR114" s="825"/>
      <c r="AS114" s="825"/>
      <c r="AT114" s="826"/>
      <c r="AU114" s="932"/>
      <c r="AV114" s="933"/>
      <c r="AW114" s="933"/>
      <c r="AX114" s="933"/>
      <c r="AY114" s="933"/>
      <c r="AZ114" s="817" t="s">
        <v>454</v>
      </c>
      <c r="BA114" s="752"/>
      <c r="BB114" s="752"/>
      <c r="BC114" s="752"/>
      <c r="BD114" s="752"/>
      <c r="BE114" s="752"/>
      <c r="BF114" s="752"/>
      <c r="BG114" s="752"/>
      <c r="BH114" s="752"/>
      <c r="BI114" s="752"/>
      <c r="BJ114" s="752"/>
      <c r="BK114" s="752"/>
      <c r="BL114" s="752"/>
      <c r="BM114" s="752"/>
      <c r="BN114" s="752"/>
      <c r="BO114" s="752"/>
      <c r="BP114" s="753"/>
      <c r="BQ114" s="789">
        <v>1149931</v>
      </c>
      <c r="BR114" s="790"/>
      <c r="BS114" s="790"/>
      <c r="BT114" s="790"/>
      <c r="BU114" s="790"/>
      <c r="BV114" s="790">
        <v>1138880</v>
      </c>
      <c r="BW114" s="790"/>
      <c r="BX114" s="790"/>
      <c r="BY114" s="790"/>
      <c r="BZ114" s="790"/>
      <c r="CA114" s="790">
        <v>1107805</v>
      </c>
      <c r="CB114" s="790"/>
      <c r="CC114" s="790"/>
      <c r="CD114" s="790"/>
      <c r="CE114" s="790"/>
      <c r="CF114" s="875">
        <v>23.5</v>
      </c>
      <c r="CG114" s="876"/>
      <c r="CH114" s="876"/>
      <c r="CI114" s="876"/>
      <c r="CJ114" s="876"/>
      <c r="CK114" s="927"/>
      <c r="CL114" s="821"/>
      <c r="CM114" s="817"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242</v>
      </c>
      <c r="DH114" s="780"/>
      <c r="DI114" s="780"/>
      <c r="DJ114" s="780"/>
      <c r="DK114" s="781"/>
      <c r="DL114" s="782" t="s">
        <v>449</v>
      </c>
      <c r="DM114" s="780"/>
      <c r="DN114" s="780"/>
      <c r="DO114" s="780"/>
      <c r="DP114" s="781"/>
      <c r="DQ114" s="782" t="s">
        <v>440</v>
      </c>
      <c r="DR114" s="780"/>
      <c r="DS114" s="780"/>
      <c r="DT114" s="780"/>
      <c r="DU114" s="781"/>
      <c r="DV114" s="824" t="s">
        <v>440</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27408</v>
      </c>
      <c r="AB115" s="919"/>
      <c r="AC115" s="919"/>
      <c r="AD115" s="919"/>
      <c r="AE115" s="920"/>
      <c r="AF115" s="921">
        <v>52455</v>
      </c>
      <c r="AG115" s="919"/>
      <c r="AH115" s="919"/>
      <c r="AI115" s="919"/>
      <c r="AJ115" s="920"/>
      <c r="AK115" s="921">
        <v>17294</v>
      </c>
      <c r="AL115" s="919"/>
      <c r="AM115" s="919"/>
      <c r="AN115" s="919"/>
      <c r="AO115" s="920"/>
      <c r="AP115" s="922">
        <v>0.4</v>
      </c>
      <c r="AQ115" s="923"/>
      <c r="AR115" s="923"/>
      <c r="AS115" s="923"/>
      <c r="AT115" s="924"/>
      <c r="AU115" s="932"/>
      <c r="AV115" s="933"/>
      <c r="AW115" s="933"/>
      <c r="AX115" s="933"/>
      <c r="AY115" s="933"/>
      <c r="AZ115" s="817" t="s">
        <v>457</v>
      </c>
      <c r="BA115" s="752"/>
      <c r="BB115" s="752"/>
      <c r="BC115" s="752"/>
      <c r="BD115" s="752"/>
      <c r="BE115" s="752"/>
      <c r="BF115" s="752"/>
      <c r="BG115" s="752"/>
      <c r="BH115" s="752"/>
      <c r="BI115" s="752"/>
      <c r="BJ115" s="752"/>
      <c r="BK115" s="752"/>
      <c r="BL115" s="752"/>
      <c r="BM115" s="752"/>
      <c r="BN115" s="752"/>
      <c r="BO115" s="752"/>
      <c r="BP115" s="753"/>
      <c r="BQ115" s="789" t="s">
        <v>242</v>
      </c>
      <c r="BR115" s="790"/>
      <c r="BS115" s="790"/>
      <c r="BT115" s="790"/>
      <c r="BU115" s="790"/>
      <c r="BV115" s="790" t="s">
        <v>242</v>
      </c>
      <c r="BW115" s="790"/>
      <c r="BX115" s="790"/>
      <c r="BY115" s="790"/>
      <c r="BZ115" s="790"/>
      <c r="CA115" s="790" t="s">
        <v>440</v>
      </c>
      <c r="CB115" s="790"/>
      <c r="CC115" s="790"/>
      <c r="CD115" s="790"/>
      <c r="CE115" s="790"/>
      <c r="CF115" s="875" t="s">
        <v>242</v>
      </c>
      <c r="CG115" s="876"/>
      <c r="CH115" s="876"/>
      <c r="CI115" s="876"/>
      <c r="CJ115" s="876"/>
      <c r="CK115" s="927"/>
      <c r="CL115" s="821"/>
      <c r="CM115" s="817"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242</v>
      </c>
      <c r="DM115" s="780"/>
      <c r="DN115" s="780"/>
      <c r="DO115" s="780"/>
      <c r="DP115" s="781"/>
      <c r="DQ115" s="782" t="s">
        <v>449</v>
      </c>
      <c r="DR115" s="780"/>
      <c r="DS115" s="780"/>
      <c r="DT115" s="780"/>
      <c r="DU115" s="781"/>
      <c r="DV115" s="824" t="s">
        <v>449</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242</v>
      </c>
      <c r="AB116" s="780"/>
      <c r="AC116" s="780"/>
      <c r="AD116" s="780"/>
      <c r="AE116" s="781"/>
      <c r="AF116" s="782" t="s">
        <v>449</v>
      </c>
      <c r="AG116" s="780"/>
      <c r="AH116" s="780"/>
      <c r="AI116" s="780"/>
      <c r="AJ116" s="781"/>
      <c r="AK116" s="782">
        <v>2190</v>
      </c>
      <c r="AL116" s="780"/>
      <c r="AM116" s="780"/>
      <c r="AN116" s="780"/>
      <c r="AO116" s="781"/>
      <c r="AP116" s="824">
        <v>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789" t="s">
        <v>242</v>
      </c>
      <c r="BR116" s="790"/>
      <c r="BS116" s="790"/>
      <c r="BT116" s="790"/>
      <c r="BU116" s="790"/>
      <c r="BV116" s="790" t="s">
        <v>440</v>
      </c>
      <c r="BW116" s="790"/>
      <c r="BX116" s="790"/>
      <c r="BY116" s="790"/>
      <c r="BZ116" s="790"/>
      <c r="CA116" s="790" t="s">
        <v>444</v>
      </c>
      <c r="CB116" s="790"/>
      <c r="CC116" s="790"/>
      <c r="CD116" s="790"/>
      <c r="CE116" s="790"/>
      <c r="CF116" s="875" t="s">
        <v>242</v>
      </c>
      <c r="CG116" s="876"/>
      <c r="CH116" s="876"/>
      <c r="CI116" s="876"/>
      <c r="CJ116" s="876"/>
      <c r="CK116" s="927"/>
      <c r="CL116" s="821"/>
      <c r="CM116" s="817"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242</v>
      </c>
      <c r="DM116" s="780"/>
      <c r="DN116" s="780"/>
      <c r="DO116" s="780"/>
      <c r="DP116" s="781"/>
      <c r="DQ116" s="782" t="s">
        <v>242</v>
      </c>
      <c r="DR116" s="780"/>
      <c r="DS116" s="780"/>
      <c r="DT116" s="780"/>
      <c r="DU116" s="781"/>
      <c r="DV116" s="824" t="s">
        <v>449</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623836</v>
      </c>
      <c r="AB117" s="903"/>
      <c r="AC117" s="903"/>
      <c r="AD117" s="903"/>
      <c r="AE117" s="904"/>
      <c r="AF117" s="905">
        <v>645268</v>
      </c>
      <c r="AG117" s="903"/>
      <c r="AH117" s="903"/>
      <c r="AI117" s="903"/>
      <c r="AJ117" s="904"/>
      <c r="AK117" s="905">
        <v>575070</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789" t="s">
        <v>440</v>
      </c>
      <c r="BR117" s="790"/>
      <c r="BS117" s="790"/>
      <c r="BT117" s="790"/>
      <c r="BU117" s="790"/>
      <c r="BV117" s="790" t="s">
        <v>449</v>
      </c>
      <c r="BW117" s="790"/>
      <c r="BX117" s="790"/>
      <c r="BY117" s="790"/>
      <c r="BZ117" s="790"/>
      <c r="CA117" s="790" t="s">
        <v>242</v>
      </c>
      <c r="CB117" s="790"/>
      <c r="CC117" s="790"/>
      <c r="CD117" s="790"/>
      <c r="CE117" s="790"/>
      <c r="CF117" s="875" t="s">
        <v>449</v>
      </c>
      <c r="CG117" s="876"/>
      <c r="CH117" s="876"/>
      <c r="CI117" s="876"/>
      <c r="CJ117" s="876"/>
      <c r="CK117" s="927"/>
      <c r="CL117" s="821"/>
      <c r="CM117" s="817"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449</v>
      </c>
      <c r="DM117" s="780"/>
      <c r="DN117" s="780"/>
      <c r="DO117" s="780"/>
      <c r="DP117" s="781"/>
      <c r="DQ117" s="782" t="s">
        <v>440</v>
      </c>
      <c r="DR117" s="780"/>
      <c r="DS117" s="780"/>
      <c r="DT117" s="780"/>
      <c r="DU117" s="781"/>
      <c r="DV117" s="824" t="s">
        <v>242</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310</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242</v>
      </c>
      <c r="BW118" s="845"/>
      <c r="BX118" s="845"/>
      <c r="BY118" s="845"/>
      <c r="BZ118" s="845"/>
      <c r="CA118" s="845" t="s">
        <v>242</v>
      </c>
      <c r="CB118" s="845"/>
      <c r="CC118" s="845"/>
      <c r="CD118" s="845"/>
      <c r="CE118" s="845"/>
      <c r="CF118" s="875" t="s">
        <v>440</v>
      </c>
      <c r="CG118" s="876"/>
      <c r="CH118" s="876"/>
      <c r="CI118" s="876"/>
      <c r="CJ118" s="876"/>
      <c r="CK118" s="927"/>
      <c r="CL118" s="821"/>
      <c r="CM118" s="817"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242</v>
      </c>
      <c r="DH118" s="780"/>
      <c r="DI118" s="780"/>
      <c r="DJ118" s="780"/>
      <c r="DK118" s="781"/>
      <c r="DL118" s="782" t="s">
        <v>242</v>
      </c>
      <c r="DM118" s="780"/>
      <c r="DN118" s="780"/>
      <c r="DO118" s="780"/>
      <c r="DP118" s="781"/>
      <c r="DQ118" s="782" t="s">
        <v>449</v>
      </c>
      <c r="DR118" s="780"/>
      <c r="DS118" s="780"/>
      <c r="DT118" s="780"/>
      <c r="DU118" s="781"/>
      <c r="DV118" s="824" t="s">
        <v>242</v>
      </c>
      <c r="DW118" s="825"/>
      <c r="DX118" s="825"/>
      <c r="DY118" s="825"/>
      <c r="DZ118" s="826"/>
    </row>
    <row r="119" spans="1:130" s="230" customFormat="1" ht="26.25" customHeight="1" x14ac:dyDescent="0.15">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449</v>
      </c>
      <c r="AB119" s="889"/>
      <c r="AC119" s="889"/>
      <c r="AD119" s="889"/>
      <c r="AE119" s="890"/>
      <c r="AF119" s="891" t="s">
        <v>242</v>
      </c>
      <c r="AG119" s="889"/>
      <c r="AH119" s="889"/>
      <c r="AI119" s="889"/>
      <c r="AJ119" s="890"/>
      <c r="AK119" s="891" t="s">
        <v>242</v>
      </c>
      <c r="AL119" s="889"/>
      <c r="AM119" s="889"/>
      <c r="AN119" s="889"/>
      <c r="AO119" s="890"/>
      <c r="AP119" s="892" t="s">
        <v>440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467</v>
      </c>
      <c r="BP119" s="878"/>
      <c r="BQ119" s="879">
        <v>7490277</v>
      </c>
      <c r="BR119" s="845"/>
      <c r="BS119" s="845"/>
      <c r="BT119" s="845"/>
      <c r="BU119" s="845"/>
      <c r="BV119" s="845">
        <v>12257120</v>
      </c>
      <c r="BW119" s="845"/>
      <c r="BX119" s="845"/>
      <c r="BY119" s="845"/>
      <c r="BZ119" s="845"/>
      <c r="CA119" s="845">
        <v>10241400</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1225816</v>
      </c>
      <c r="DH119" s="764"/>
      <c r="DI119" s="764"/>
      <c r="DJ119" s="764"/>
      <c r="DK119" s="765"/>
      <c r="DL119" s="766">
        <v>5087521</v>
      </c>
      <c r="DM119" s="764"/>
      <c r="DN119" s="764"/>
      <c r="DO119" s="764"/>
      <c r="DP119" s="765"/>
      <c r="DQ119" s="766">
        <v>147564</v>
      </c>
      <c r="DR119" s="764"/>
      <c r="DS119" s="764"/>
      <c r="DT119" s="764"/>
      <c r="DU119" s="765"/>
      <c r="DV119" s="848">
        <v>3.1</v>
      </c>
      <c r="DW119" s="849"/>
      <c r="DX119" s="849"/>
      <c r="DY119" s="849"/>
      <c r="DZ119" s="850"/>
    </row>
    <row r="120" spans="1:130" s="230" customFormat="1" ht="26.25" customHeight="1" x14ac:dyDescent="0.15">
      <c r="A120" s="820"/>
      <c r="B120" s="821"/>
      <c r="C120" s="817"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449</v>
      </c>
      <c r="AB120" s="780"/>
      <c r="AC120" s="780"/>
      <c r="AD120" s="780"/>
      <c r="AE120" s="781"/>
      <c r="AF120" s="782" t="s">
        <v>444</v>
      </c>
      <c r="AG120" s="780"/>
      <c r="AH120" s="780"/>
      <c r="AI120" s="780"/>
      <c r="AJ120" s="781"/>
      <c r="AK120" s="782" t="s">
        <v>449</v>
      </c>
      <c r="AL120" s="780"/>
      <c r="AM120" s="780"/>
      <c r="AN120" s="780"/>
      <c r="AO120" s="781"/>
      <c r="AP120" s="824" t="s">
        <v>242</v>
      </c>
      <c r="AQ120" s="825"/>
      <c r="AR120" s="825"/>
      <c r="AS120" s="825"/>
      <c r="AT120" s="826"/>
      <c r="AU120" s="880" t="s">
        <v>469</v>
      </c>
      <c r="AV120" s="881"/>
      <c r="AW120" s="881"/>
      <c r="AX120" s="881"/>
      <c r="AY120" s="882"/>
      <c r="AZ120" s="860" t="s">
        <v>470</v>
      </c>
      <c r="BA120" s="810"/>
      <c r="BB120" s="810"/>
      <c r="BC120" s="810"/>
      <c r="BD120" s="810"/>
      <c r="BE120" s="810"/>
      <c r="BF120" s="810"/>
      <c r="BG120" s="810"/>
      <c r="BH120" s="810"/>
      <c r="BI120" s="810"/>
      <c r="BJ120" s="810"/>
      <c r="BK120" s="810"/>
      <c r="BL120" s="810"/>
      <c r="BM120" s="810"/>
      <c r="BN120" s="810"/>
      <c r="BO120" s="810"/>
      <c r="BP120" s="811"/>
      <c r="BQ120" s="861">
        <v>2927687</v>
      </c>
      <c r="BR120" s="842"/>
      <c r="BS120" s="842"/>
      <c r="BT120" s="842"/>
      <c r="BU120" s="842"/>
      <c r="BV120" s="842">
        <v>2802395</v>
      </c>
      <c r="BW120" s="842"/>
      <c r="BX120" s="842"/>
      <c r="BY120" s="842"/>
      <c r="BZ120" s="842"/>
      <c r="CA120" s="842">
        <v>2433215</v>
      </c>
      <c r="CB120" s="842"/>
      <c r="CC120" s="842"/>
      <c r="CD120" s="842"/>
      <c r="CE120" s="842"/>
      <c r="CF120" s="866">
        <v>51.5</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1361133</v>
      </c>
      <c r="DH120" s="842"/>
      <c r="DI120" s="842"/>
      <c r="DJ120" s="842"/>
      <c r="DK120" s="842"/>
      <c r="DL120" s="842">
        <v>1358627</v>
      </c>
      <c r="DM120" s="842"/>
      <c r="DN120" s="842"/>
      <c r="DO120" s="842"/>
      <c r="DP120" s="842"/>
      <c r="DQ120" s="842">
        <v>1430984</v>
      </c>
      <c r="DR120" s="842"/>
      <c r="DS120" s="842"/>
      <c r="DT120" s="842"/>
      <c r="DU120" s="842"/>
      <c r="DV120" s="843">
        <v>30.3</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242</v>
      </c>
      <c r="AB121" s="780"/>
      <c r="AC121" s="780"/>
      <c r="AD121" s="780"/>
      <c r="AE121" s="781"/>
      <c r="AF121" s="782" t="s">
        <v>242</v>
      </c>
      <c r="AG121" s="780"/>
      <c r="AH121" s="780"/>
      <c r="AI121" s="780"/>
      <c r="AJ121" s="781"/>
      <c r="AK121" s="782" t="s">
        <v>444</v>
      </c>
      <c r="AL121" s="780"/>
      <c r="AM121" s="780"/>
      <c r="AN121" s="780"/>
      <c r="AO121" s="781"/>
      <c r="AP121" s="824" t="s">
        <v>242</v>
      </c>
      <c r="AQ121" s="825"/>
      <c r="AR121" s="825"/>
      <c r="AS121" s="825"/>
      <c r="AT121" s="826"/>
      <c r="AU121" s="883"/>
      <c r="AV121" s="884"/>
      <c r="AW121" s="884"/>
      <c r="AX121" s="884"/>
      <c r="AY121" s="885"/>
      <c r="AZ121" s="817" t="s">
        <v>474</v>
      </c>
      <c r="BA121" s="752"/>
      <c r="BB121" s="752"/>
      <c r="BC121" s="752"/>
      <c r="BD121" s="752"/>
      <c r="BE121" s="752"/>
      <c r="BF121" s="752"/>
      <c r="BG121" s="752"/>
      <c r="BH121" s="752"/>
      <c r="BI121" s="752"/>
      <c r="BJ121" s="752"/>
      <c r="BK121" s="752"/>
      <c r="BL121" s="752"/>
      <c r="BM121" s="752"/>
      <c r="BN121" s="752"/>
      <c r="BO121" s="752"/>
      <c r="BP121" s="753"/>
      <c r="BQ121" s="789">
        <v>1601631</v>
      </c>
      <c r="BR121" s="790"/>
      <c r="BS121" s="790"/>
      <c r="BT121" s="790"/>
      <c r="BU121" s="790"/>
      <c r="BV121" s="790">
        <v>1568023</v>
      </c>
      <c r="BW121" s="790"/>
      <c r="BX121" s="790"/>
      <c r="BY121" s="790"/>
      <c r="BZ121" s="790"/>
      <c r="CA121" s="790">
        <v>1638753</v>
      </c>
      <c r="CB121" s="790"/>
      <c r="CC121" s="790"/>
      <c r="CD121" s="790"/>
      <c r="CE121" s="790"/>
      <c r="CF121" s="875">
        <v>34.700000000000003</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789">
        <v>730895</v>
      </c>
      <c r="DH121" s="790"/>
      <c r="DI121" s="790"/>
      <c r="DJ121" s="790"/>
      <c r="DK121" s="790"/>
      <c r="DL121" s="790">
        <v>627899</v>
      </c>
      <c r="DM121" s="790"/>
      <c r="DN121" s="790"/>
      <c r="DO121" s="790"/>
      <c r="DP121" s="790"/>
      <c r="DQ121" s="790">
        <v>547160</v>
      </c>
      <c r="DR121" s="790"/>
      <c r="DS121" s="790"/>
      <c r="DT121" s="790"/>
      <c r="DU121" s="790"/>
      <c r="DV121" s="796">
        <v>11.6</v>
      </c>
      <c r="DW121" s="796"/>
      <c r="DX121" s="796"/>
      <c r="DY121" s="796"/>
      <c r="DZ121" s="797"/>
    </row>
    <row r="122" spans="1:130" s="230" customFormat="1" ht="26.25" customHeight="1" x14ac:dyDescent="0.15">
      <c r="A122" s="820"/>
      <c r="B122" s="821"/>
      <c r="C122" s="817"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242</v>
      </c>
      <c r="AB122" s="780"/>
      <c r="AC122" s="780"/>
      <c r="AD122" s="780"/>
      <c r="AE122" s="781"/>
      <c r="AF122" s="782" t="s">
        <v>242</v>
      </c>
      <c r="AG122" s="780"/>
      <c r="AH122" s="780"/>
      <c r="AI122" s="780"/>
      <c r="AJ122" s="781"/>
      <c r="AK122" s="782" t="s">
        <v>242</v>
      </c>
      <c r="AL122" s="780"/>
      <c r="AM122" s="780"/>
      <c r="AN122" s="780"/>
      <c r="AO122" s="781"/>
      <c r="AP122" s="824" t="s">
        <v>242</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3923637</v>
      </c>
      <c r="BR122" s="845"/>
      <c r="BS122" s="845"/>
      <c r="BT122" s="845"/>
      <c r="BU122" s="845"/>
      <c r="BV122" s="845">
        <v>4317525</v>
      </c>
      <c r="BW122" s="845"/>
      <c r="BX122" s="845"/>
      <c r="BY122" s="845"/>
      <c r="BZ122" s="845"/>
      <c r="CA122" s="845">
        <v>4331656</v>
      </c>
      <c r="CB122" s="845"/>
      <c r="CC122" s="845"/>
      <c r="CD122" s="845"/>
      <c r="CE122" s="845"/>
      <c r="CF122" s="846">
        <v>91.7</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789" t="s">
        <v>449</v>
      </c>
      <c r="DH122" s="790"/>
      <c r="DI122" s="790"/>
      <c r="DJ122" s="790"/>
      <c r="DK122" s="790"/>
      <c r="DL122" s="790" t="s">
        <v>242</v>
      </c>
      <c r="DM122" s="790"/>
      <c r="DN122" s="790"/>
      <c r="DO122" s="790"/>
      <c r="DP122" s="790"/>
      <c r="DQ122" s="790" t="s">
        <v>242</v>
      </c>
      <c r="DR122" s="790"/>
      <c r="DS122" s="790"/>
      <c r="DT122" s="790"/>
      <c r="DU122" s="790"/>
      <c r="DV122" s="796" t="s">
        <v>440</v>
      </c>
      <c r="DW122" s="796"/>
      <c r="DX122" s="796"/>
      <c r="DY122" s="796"/>
      <c r="DZ122" s="797"/>
    </row>
    <row r="123" spans="1:130" s="230" customFormat="1" ht="26.25" customHeight="1" x14ac:dyDescent="0.15">
      <c r="A123" s="820"/>
      <c r="B123" s="821"/>
      <c r="C123" s="817"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449</v>
      </c>
      <c r="AB123" s="780"/>
      <c r="AC123" s="780"/>
      <c r="AD123" s="780"/>
      <c r="AE123" s="781"/>
      <c r="AF123" s="782" t="s">
        <v>242</v>
      </c>
      <c r="AG123" s="780"/>
      <c r="AH123" s="780"/>
      <c r="AI123" s="780"/>
      <c r="AJ123" s="781"/>
      <c r="AK123" s="782" t="s">
        <v>444</v>
      </c>
      <c r="AL123" s="780"/>
      <c r="AM123" s="780"/>
      <c r="AN123" s="780"/>
      <c r="AO123" s="781"/>
      <c r="AP123" s="824" t="s">
        <v>242</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477</v>
      </c>
      <c r="BP123" s="878"/>
      <c r="BQ123" s="832">
        <v>8452955</v>
      </c>
      <c r="BR123" s="833"/>
      <c r="BS123" s="833"/>
      <c r="BT123" s="833"/>
      <c r="BU123" s="833"/>
      <c r="BV123" s="833">
        <v>8687943</v>
      </c>
      <c r="BW123" s="833"/>
      <c r="BX123" s="833"/>
      <c r="BY123" s="833"/>
      <c r="BZ123" s="833"/>
      <c r="CA123" s="833">
        <v>8403624</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242</v>
      </c>
      <c r="DH123" s="780"/>
      <c r="DI123" s="780"/>
      <c r="DJ123" s="780"/>
      <c r="DK123" s="781"/>
      <c r="DL123" s="782" t="s">
        <v>242</v>
      </c>
      <c r="DM123" s="780"/>
      <c r="DN123" s="780"/>
      <c r="DO123" s="780"/>
      <c r="DP123" s="781"/>
      <c r="DQ123" s="782" t="s">
        <v>242</v>
      </c>
      <c r="DR123" s="780"/>
      <c r="DS123" s="780"/>
      <c r="DT123" s="780"/>
      <c r="DU123" s="781"/>
      <c r="DV123" s="824" t="s">
        <v>440</v>
      </c>
      <c r="DW123" s="825"/>
      <c r="DX123" s="825"/>
      <c r="DY123" s="825"/>
      <c r="DZ123" s="826"/>
    </row>
    <row r="124" spans="1:130" s="230" customFormat="1" ht="26.25" customHeight="1" thickBot="1" x14ac:dyDescent="0.2">
      <c r="A124" s="820"/>
      <c r="B124" s="821"/>
      <c r="C124" s="817"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242</v>
      </c>
      <c r="AG124" s="780"/>
      <c r="AH124" s="780"/>
      <c r="AI124" s="780"/>
      <c r="AJ124" s="781"/>
      <c r="AK124" s="782" t="s">
        <v>242</v>
      </c>
      <c r="AL124" s="780"/>
      <c r="AM124" s="780"/>
      <c r="AN124" s="780"/>
      <c r="AO124" s="781"/>
      <c r="AP124" s="824" t="s">
        <v>242</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440</v>
      </c>
      <c r="BR124" s="831"/>
      <c r="BS124" s="831"/>
      <c r="BT124" s="831"/>
      <c r="BU124" s="831"/>
      <c r="BV124" s="831">
        <v>74.599999999999994</v>
      </c>
      <c r="BW124" s="831"/>
      <c r="BX124" s="831"/>
      <c r="BY124" s="831"/>
      <c r="BZ124" s="831"/>
      <c r="CA124" s="831">
        <v>38.9</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242</v>
      </c>
      <c r="DH124" s="764"/>
      <c r="DI124" s="764"/>
      <c r="DJ124" s="764"/>
      <c r="DK124" s="765"/>
      <c r="DL124" s="766" t="s">
        <v>242</v>
      </c>
      <c r="DM124" s="764"/>
      <c r="DN124" s="764"/>
      <c r="DO124" s="764"/>
      <c r="DP124" s="765"/>
      <c r="DQ124" s="766" t="s">
        <v>242</v>
      </c>
      <c r="DR124" s="764"/>
      <c r="DS124" s="764"/>
      <c r="DT124" s="764"/>
      <c r="DU124" s="765"/>
      <c r="DV124" s="848" t="s">
        <v>440</v>
      </c>
      <c r="DW124" s="849"/>
      <c r="DX124" s="849"/>
      <c r="DY124" s="849"/>
      <c r="DZ124" s="850"/>
    </row>
    <row r="125" spans="1:130" s="230" customFormat="1" ht="26.25" customHeight="1" x14ac:dyDescent="0.15">
      <c r="A125" s="820"/>
      <c r="B125" s="821"/>
      <c r="C125" s="817"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444</v>
      </c>
      <c r="AB125" s="780"/>
      <c r="AC125" s="780"/>
      <c r="AD125" s="780"/>
      <c r="AE125" s="781"/>
      <c r="AF125" s="782" t="s">
        <v>242</v>
      </c>
      <c r="AG125" s="780"/>
      <c r="AH125" s="780"/>
      <c r="AI125" s="780"/>
      <c r="AJ125" s="781"/>
      <c r="AK125" s="782" t="s">
        <v>242</v>
      </c>
      <c r="AL125" s="780"/>
      <c r="AM125" s="780"/>
      <c r="AN125" s="780"/>
      <c r="AO125" s="781"/>
      <c r="AP125" s="824" t="s">
        <v>242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10"/>
      <c r="CR125" s="810"/>
      <c r="CS125" s="810"/>
      <c r="CT125" s="810"/>
      <c r="CU125" s="810"/>
      <c r="CV125" s="810"/>
      <c r="CW125" s="810"/>
      <c r="CX125" s="810"/>
      <c r="CY125" s="810"/>
      <c r="CZ125" s="810"/>
      <c r="DA125" s="810"/>
      <c r="DB125" s="810"/>
      <c r="DC125" s="810"/>
      <c r="DD125" s="810"/>
      <c r="DE125" s="810"/>
      <c r="DF125" s="811"/>
      <c r="DG125" s="861" t="s">
        <v>242</v>
      </c>
      <c r="DH125" s="842"/>
      <c r="DI125" s="842"/>
      <c r="DJ125" s="842"/>
      <c r="DK125" s="842"/>
      <c r="DL125" s="842" t="s">
        <v>449</v>
      </c>
      <c r="DM125" s="842"/>
      <c r="DN125" s="842"/>
      <c r="DO125" s="842"/>
      <c r="DP125" s="842"/>
      <c r="DQ125" s="842" t="s">
        <v>242</v>
      </c>
      <c r="DR125" s="842"/>
      <c r="DS125" s="842"/>
      <c r="DT125" s="842"/>
      <c r="DU125" s="842"/>
      <c r="DV125" s="843" t="s">
        <v>242</v>
      </c>
      <c r="DW125" s="843"/>
      <c r="DX125" s="843"/>
      <c r="DY125" s="843"/>
      <c r="DZ125" s="844"/>
    </row>
    <row r="126" spans="1:130" s="230" customFormat="1" ht="26.25" customHeight="1" thickBot="1" x14ac:dyDescent="0.2">
      <c r="A126" s="820"/>
      <c r="B126" s="821"/>
      <c r="C126" s="817"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24791</v>
      </c>
      <c r="AB126" s="780"/>
      <c r="AC126" s="780"/>
      <c r="AD126" s="780"/>
      <c r="AE126" s="781"/>
      <c r="AF126" s="782">
        <v>50876</v>
      </c>
      <c r="AG126" s="780"/>
      <c r="AH126" s="780"/>
      <c r="AI126" s="780"/>
      <c r="AJ126" s="781"/>
      <c r="AK126" s="782">
        <v>13634</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483</v>
      </c>
      <c r="CQ126" s="752"/>
      <c r="CR126" s="752"/>
      <c r="CS126" s="752"/>
      <c r="CT126" s="752"/>
      <c r="CU126" s="752"/>
      <c r="CV126" s="752"/>
      <c r="CW126" s="752"/>
      <c r="CX126" s="752"/>
      <c r="CY126" s="752"/>
      <c r="CZ126" s="752"/>
      <c r="DA126" s="752"/>
      <c r="DB126" s="752"/>
      <c r="DC126" s="752"/>
      <c r="DD126" s="752"/>
      <c r="DE126" s="752"/>
      <c r="DF126" s="753"/>
      <c r="DG126" s="789" t="s">
        <v>242</v>
      </c>
      <c r="DH126" s="790"/>
      <c r="DI126" s="790"/>
      <c r="DJ126" s="790"/>
      <c r="DK126" s="790"/>
      <c r="DL126" s="790" t="s">
        <v>242</v>
      </c>
      <c r="DM126" s="790"/>
      <c r="DN126" s="790"/>
      <c r="DO126" s="790"/>
      <c r="DP126" s="790"/>
      <c r="DQ126" s="790" t="s">
        <v>440</v>
      </c>
      <c r="DR126" s="790"/>
      <c r="DS126" s="790"/>
      <c r="DT126" s="790"/>
      <c r="DU126" s="790"/>
      <c r="DV126" s="796" t="s">
        <v>242</v>
      </c>
      <c r="DW126" s="796"/>
      <c r="DX126" s="796"/>
      <c r="DY126" s="796"/>
      <c r="DZ126" s="797"/>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2617</v>
      </c>
      <c r="AB127" s="780"/>
      <c r="AC127" s="780"/>
      <c r="AD127" s="780"/>
      <c r="AE127" s="781"/>
      <c r="AF127" s="782">
        <v>1579</v>
      </c>
      <c r="AG127" s="780"/>
      <c r="AH127" s="780"/>
      <c r="AI127" s="780"/>
      <c r="AJ127" s="781"/>
      <c r="AK127" s="782">
        <v>3660</v>
      </c>
      <c r="AL127" s="780"/>
      <c r="AM127" s="780"/>
      <c r="AN127" s="780"/>
      <c r="AO127" s="781"/>
      <c r="AP127" s="824">
        <v>0.1</v>
      </c>
      <c r="AQ127" s="825"/>
      <c r="AR127" s="825"/>
      <c r="AS127" s="825"/>
      <c r="AT127" s="826"/>
      <c r="AU127" s="232"/>
      <c r="AV127" s="232"/>
      <c r="AW127" s="232"/>
      <c r="AX127" s="841" t="s">
        <v>485</v>
      </c>
      <c r="AY127" s="814"/>
      <c r="AZ127" s="814"/>
      <c r="BA127" s="814"/>
      <c r="BB127" s="814"/>
      <c r="BC127" s="814"/>
      <c r="BD127" s="814"/>
      <c r="BE127" s="815"/>
      <c r="BF127" s="813" t="s">
        <v>486</v>
      </c>
      <c r="BG127" s="814"/>
      <c r="BH127" s="814"/>
      <c r="BI127" s="814"/>
      <c r="BJ127" s="814"/>
      <c r="BK127" s="814"/>
      <c r="BL127" s="815"/>
      <c r="BM127" s="813" t="s">
        <v>487</v>
      </c>
      <c r="BN127" s="814"/>
      <c r="BO127" s="814"/>
      <c r="BP127" s="814"/>
      <c r="BQ127" s="814"/>
      <c r="BR127" s="814"/>
      <c r="BS127" s="815"/>
      <c r="BT127" s="813" t="s">
        <v>488</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489</v>
      </c>
      <c r="CQ127" s="752"/>
      <c r="CR127" s="752"/>
      <c r="CS127" s="752"/>
      <c r="CT127" s="752"/>
      <c r="CU127" s="752"/>
      <c r="CV127" s="752"/>
      <c r="CW127" s="752"/>
      <c r="CX127" s="752"/>
      <c r="CY127" s="752"/>
      <c r="CZ127" s="752"/>
      <c r="DA127" s="752"/>
      <c r="DB127" s="752"/>
      <c r="DC127" s="752"/>
      <c r="DD127" s="752"/>
      <c r="DE127" s="752"/>
      <c r="DF127" s="753"/>
      <c r="DG127" s="789" t="s">
        <v>449</v>
      </c>
      <c r="DH127" s="790"/>
      <c r="DI127" s="790"/>
      <c r="DJ127" s="790"/>
      <c r="DK127" s="790"/>
      <c r="DL127" s="790" t="s">
        <v>440</v>
      </c>
      <c r="DM127" s="790"/>
      <c r="DN127" s="790"/>
      <c r="DO127" s="790"/>
      <c r="DP127" s="790"/>
      <c r="DQ127" s="790" t="s">
        <v>242</v>
      </c>
      <c r="DR127" s="790"/>
      <c r="DS127" s="790"/>
      <c r="DT127" s="790"/>
      <c r="DU127" s="790"/>
      <c r="DV127" s="796" t="s">
        <v>242</v>
      </c>
      <c r="DW127" s="796"/>
      <c r="DX127" s="796"/>
      <c r="DY127" s="796"/>
      <c r="DZ127" s="797"/>
    </row>
    <row r="128" spans="1:130" s="230" customFormat="1" ht="26.25" customHeight="1" thickBot="1" x14ac:dyDescent="0.2">
      <c r="A128" s="798" t="s">
        <v>490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491</v>
      </c>
      <c r="X128" s="800"/>
      <c r="Y128" s="800"/>
      <c r="Z128" s="801"/>
      <c r="AA128" s="802">
        <v>89746</v>
      </c>
      <c r="AB128" s="803"/>
      <c r="AC128" s="803"/>
      <c r="AD128" s="803"/>
      <c r="AE128" s="804"/>
      <c r="AF128" s="805">
        <v>103197</v>
      </c>
      <c r="AG128" s="803"/>
      <c r="AH128" s="803"/>
      <c r="AI128" s="803"/>
      <c r="AJ128" s="804"/>
      <c r="AK128" s="805">
        <v>95750</v>
      </c>
      <c r="AL128" s="803"/>
      <c r="AM128" s="803"/>
      <c r="AN128" s="803"/>
      <c r="AO128" s="804"/>
      <c r="AP128" s="806"/>
      <c r="AQ128" s="807"/>
      <c r="AR128" s="807"/>
      <c r="AS128" s="807"/>
      <c r="AT128" s="808"/>
      <c r="AU128" s="232"/>
      <c r="AV128" s="232"/>
      <c r="AW128" s="232"/>
      <c r="AX128" s="809" t="s">
        <v>492</v>
      </c>
      <c r="AY128" s="810"/>
      <c r="AZ128" s="810"/>
      <c r="BA128" s="810"/>
      <c r="BB128" s="810"/>
      <c r="BC128" s="810"/>
      <c r="BD128" s="810"/>
      <c r="BE128" s="811"/>
      <c r="BF128" s="786" t="s">
        <v>242</v>
      </c>
      <c r="BG128" s="787"/>
      <c r="BH128" s="787"/>
      <c r="BI128" s="787"/>
      <c r="BJ128" s="787"/>
      <c r="BK128" s="787"/>
      <c r="BL128" s="812"/>
      <c r="BM128" s="786">
        <v>14.92</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493</v>
      </c>
      <c r="CQ128" s="730"/>
      <c r="CR128" s="730"/>
      <c r="CS128" s="730"/>
      <c r="CT128" s="730"/>
      <c r="CU128" s="730"/>
      <c r="CV128" s="730"/>
      <c r="CW128" s="730"/>
      <c r="CX128" s="730"/>
      <c r="CY128" s="730"/>
      <c r="CZ128" s="730"/>
      <c r="DA128" s="730"/>
      <c r="DB128" s="730"/>
      <c r="DC128" s="730"/>
      <c r="DD128" s="730"/>
      <c r="DE128" s="730"/>
      <c r="DF128" s="731"/>
      <c r="DG128" s="792" t="s">
        <v>242</v>
      </c>
      <c r="DH128" s="793"/>
      <c r="DI128" s="793"/>
      <c r="DJ128" s="793"/>
      <c r="DK128" s="793"/>
      <c r="DL128" s="793" t="s">
        <v>242</v>
      </c>
      <c r="DM128" s="793"/>
      <c r="DN128" s="793"/>
      <c r="DO128" s="793"/>
      <c r="DP128" s="793"/>
      <c r="DQ128" s="793" t="s">
        <v>242</v>
      </c>
      <c r="DR128" s="793"/>
      <c r="DS128" s="793"/>
      <c r="DT128" s="793"/>
      <c r="DU128" s="793"/>
      <c r="DV128" s="794" t="s">
        <v>242</v>
      </c>
      <c r="DW128" s="794"/>
      <c r="DX128" s="794"/>
      <c r="DY128" s="794"/>
      <c r="DZ128" s="795"/>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5305422</v>
      </c>
      <c r="AB129" s="780"/>
      <c r="AC129" s="780"/>
      <c r="AD129" s="780"/>
      <c r="AE129" s="781"/>
      <c r="AF129" s="782">
        <v>5219420</v>
      </c>
      <c r="AG129" s="780"/>
      <c r="AH129" s="780"/>
      <c r="AI129" s="780"/>
      <c r="AJ129" s="781"/>
      <c r="AK129" s="782">
        <v>5124055</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449</v>
      </c>
      <c r="BG129" s="771"/>
      <c r="BH129" s="771"/>
      <c r="BI129" s="771"/>
      <c r="BJ129" s="771"/>
      <c r="BK129" s="771"/>
      <c r="BL129" s="772"/>
      <c r="BM129" s="770">
        <v>19.920000000000002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459519</v>
      </c>
      <c r="AB130" s="780"/>
      <c r="AC130" s="780"/>
      <c r="AD130" s="780"/>
      <c r="AE130" s="781"/>
      <c r="AF130" s="782">
        <v>438466</v>
      </c>
      <c r="AG130" s="780"/>
      <c r="AH130" s="780"/>
      <c r="AI130" s="780"/>
      <c r="AJ130" s="781"/>
      <c r="AK130" s="782">
        <v>401242</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4845903</v>
      </c>
      <c r="AB131" s="764"/>
      <c r="AC131" s="764"/>
      <c r="AD131" s="764"/>
      <c r="AE131" s="765"/>
      <c r="AF131" s="766">
        <v>4780954</v>
      </c>
      <c r="AG131" s="764"/>
      <c r="AH131" s="764"/>
      <c r="AI131" s="764"/>
      <c r="AJ131" s="765"/>
      <c r="AK131" s="766">
        <v>4722813</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v>38.9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1.53884632</v>
      </c>
      <c r="AB132" s="745"/>
      <c r="AC132" s="745"/>
      <c r="AD132" s="745"/>
      <c r="AE132" s="746"/>
      <c r="AF132" s="747">
        <v>2.167036119</v>
      </c>
      <c r="AG132" s="745"/>
      <c r="AH132" s="745"/>
      <c r="AI132" s="745"/>
      <c r="AJ132" s="746"/>
      <c r="AK132" s="747">
        <v>1.6532096439999999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1.8</v>
      </c>
      <c r="AB133" s="724"/>
      <c r="AC133" s="724"/>
      <c r="AD133" s="724"/>
      <c r="AE133" s="725"/>
      <c r="AF133" s="723">
        <v>1.8</v>
      </c>
      <c r="AG133" s="724"/>
      <c r="AH133" s="724"/>
      <c r="AI133" s="724"/>
      <c r="AJ133" s="725"/>
      <c r="AK133" s="723">
        <v>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RrHisI3Ig6CpNyho46FRCd8AI4dpJylpX0dY4Q1ciTx49OV4eeTh8iXii4/sABmrVkeA5TT2fPgS+P/gBb5tg==" saltValue="nO7l7M8cx0k5JqAfZ6wI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K22" zoomScale="80" zoomScaleNormal="85" zoomScaleSheetLayoutView="80" workbookViewId="0">
      <selection activeCell="CP96" sqref="CP9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mMGVwdRhgP45UGdhtoJN1ZsKTFvas+eZqBtZxSefZ25eFovECly1LStz2O9lxQghEJKY7iXrYPxDc2Vz9Dbhw==" saltValue="S7N10fL/qNuKa2YmwF/15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0" zoomScaleNormal="100" zoomScaleSheetLayoutView="55" workbookViewId="0">
      <selection activeCell="A60" sqref="A60:XFD60"/>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rK8zv6CHMjTQSflVj89lJwRFT1pImzWYgauH4IgJwQUm9PSMkrswnnmUYHyZSI2PO8ppKKBhCSuYdG4X2vM2w==" saltValue="hbxQ0IGTRA0iyJXXdVg2c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512</v>
      </c>
      <c r="AL9" s="1134"/>
      <c r="AM9" s="1134"/>
      <c r="AN9" s="1135"/>
      <c r="AO9" s="281">
        <v>1473514</v>
      </c>
      <c r="AP9" s="281">
        <v>94766</v>
      </c>
      <c r="AQ9" s="282">
        <v>104296</v>
      </c>
      <c r="AR9" s="283">
        <v>-9.1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513</v>
      </c>
      <c r="AL10" s="1134"/>
      <c r="AM10" s="1134"/>
      <c r="AN10" s="1135"/>
      <c r="AO10" s="284">
        <v>189367</v>
      </c>
      <c r="AP10" s="284">
        <v>12179</v>
      </c>
      <c r="AQ10" s="285">
        <v>16614</v>
      </c>
      <c r="AR10" s="286">
        <v>-26.7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514</v>
      </c>
      <c r="AL11" s="1134"/>
      <c r="AM11" s="1134"/>
      <c r="AN11" s="1135"/>
      <c r="AO11" s="284">
        <v>11035</v>
      </c>
      <c r="AP11" s="284">
        <v>710</v>
      </c>
      <c r="AQ11" s="285">
        <v>799</v>
      </c>
      <c r="AR11" s="286">
        <v>-11.1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515</v>
      </c>
      <c r="AL12" s="1134"/>
      <c r="AM12" s="1134"/>
      <c r="AN12" s="1135"/>
      <c r="AO12" s="284" t="s">
        <v>516</v>
      </c>
      <c r="AP12" s="284" t="s">
        <v>516</v>
      </c>
      <c r="AQ12" s="285" t="s">
        <v>516</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517</v>
      </c>
      <c r="AL13" s="1134"/>
      <c r="AM13" s="1134"/>
      <c r="AN13" s="1135"/>
      <c r="AO13" s="284" t="s">
        <v>516</v>
      </c>
      <c r="AP13" s="284" t="s">
        <v>516</v>
      </c>
      <c r="AQ13" s="285">
        <v>4504</v>
      </c>
      <c r="AR13" s="286" t="s">
        <v>516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518</v>
      </c>
      <c r="AL14" s="1134"/>
      <c r="AM14" s="1134"/>
      <c r="AN14" s="1135"/>
      <c r="AO14" s="284">
        <v>34963</v>
      </c>
      <c r="AP14" s="284">
        <v>2249</v>
      </c>
      <c r="AQ14" s="285">
        <v>2125</v>
      </c>
      <c r="AR14" s="286">
        <v>5.8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519</v>
      </c>
      <c r="AL15" s="1137"/>
      <c r="AM15" s="1137"/>
      <c r="AN15" s="1138"/>
      <c r="AO15" s="284">
        <v>-100848</v>
      </c>
      <c r="AP15" s="284">
        <v>-6486</v>
      </c>
      <c r="AQ15" s="285">
        <v>-7352</v>
      </c>
      <c r="AR15" s="286">
        <v>-11.8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190</v>
      </c>
      <c r="AL16" s="1137"/>
      <c r="AM16" s="1137"/>
      <c r="AN16" s="1138"/>
      <c r="AO16" s="284">
        <v>1608031</v>
      </c>
      <c r="AP16" s="284">
        <v>103417</v>
      </c>
      <c r="AQ16" s="285">
        <v>120986</v>
      </c>
      <c r="AR16" s="286">
        <v>-14.5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524</v>
      </c>
      <c r="AL21" s="1140"/>
      <c r="AM21" s="1140"/>
      <c r="AN21" s="1141"/>
      <c r="AO21" s="297">
        <v>9.33</v>
      </c>
      <c r="AP21" s="298">
        <v>10.56</v>
      </c>
      <c r="AQ21" s="299">
        <v>-1.23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525</v>
      </c>
      <c r="AL22" s="1140"/>
      <c r="AM22" s="1140"/>
      <c r="AN22" s="1141"/>
      <c r="AO22" s="302">
        <v>100.4</v>
      </c>
      <c r="AP22" s="303">
        <v>96.8</v>
      </c>
      <c r="AQ22" s="304">
        <v>3.6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2" t="s">
        <v>526</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529</v>
      </c>
      <c r="AL32" s="1124"/>
      <c r="AM32" s="1124"/>
      <c r="AN32" s="1125"/>
      <c r="AO32" s="312">
        <v>285090</v>
      </c>
      <c r="AP32" s="312">
        <v>18335</v>
      </c>
      <c r="AQ32" s="313">
        <v>60627</v>
      </c>
      <c r="AR32" s="314">
        <v>-69.8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530</v>
      </c>
      <c r="AL33" s="1124"/>
      <c r="AM33" s="1124"/>
      <c r="AN33" s="1125"/>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531</v>
      </c>
      <c r="AL34" s="1124"/>
      <c r="AM34" s="1124"/>
      <c r="AN34" s="1125"/>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532</v>
      </c>
      <c r="AL35" s="1124"/>
      <c r="AM35" s="1124"/>
      <c r="AN35" s="1125"/>
      <c r="AO35" s="312">
        <v>191955</v>
      </c>
      <c r="AP35" s="312">
        <v>12345</v>
      </c>
      <c r="AQ35" s="313">
        <v>21887</v>
      </c>
      <c r="AR35" s="314">
        <v>-43.6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533</v>
      </c>
      <c r="AL36" s="1124"/>
      <c r="AM36" s="1124"/>
      <c r="AN36" s="1125"/>
      <c r="AO36" s="312">
        <v>78541</v>
      </c>
      <c r="AP36" s="312">
        <v>5051</v>
      </c>
      <c r="AQ36" s="313">
        <v>5351</v>
      </c>
      <c r="AR36" s="314">
        <v>-5.6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534</v>
      </c>
      <c r="AL37" s="1124"/>
      <c r="AM37" s="1124"/>
      <c r="AN37" s="1125"/>
      <c r="AO37" s="312">
        <v>17294</v>
      </c>
      <c r="AP37" s="312">
        <v>1112</v>
      </c>
      <c r="AQ37" s="313">
        <v>569</v>
      </c>
      <c r="AR37" s="314">
        <v>95.4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535</v>
      </c>
      <c r="AL38" s="1127"/>
      <c r="AM38" s="1127"/>
      <c r="AN38" s="1128"/>
      <c r="AO38" s="315">
        <v>2190</v>
      </c>
      <c r="AP38" s="315">
        <v>141</v>
      </c>
      <c r="AQ38" s="316">
        <v>12</v>
      </c>
      <c r="AR38" s="304">
        <v>1075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536</v>
      </c>
      <c r="AL39" s="1127"/>
      <c r="AM39" s="1127"/>
      <c r="AN39" s="1128"/>
      <c r="AO39" s="312">
        <v>-95750</v>
      </c>
      <c r="AP39" s="312">
        <v>-6158</v>
      </c>
      <c r="AQ39" s="313">
        <v>-1532</v>
      </c>
      <c r="AR39" s="314">
        <v>302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537</v>
      </c>
      <c r="AL40" s="1124"/>
      <c r="AM40" s="1124"/>
      <c r="AN40" s="1125"/>
      <c r="AO40" s="312">
        <v>-401242</v>
      </c>
      <c r="AP40" s="312">
        <v>-25805</v>
      </c>
      <c r="AQ40" s="313">
        <v>-57744</v>
      </c>
      <c r="AR40" s="314">
        <v>-55.3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302</v>
      </c>
      <c r="AL41" s="1130"/>
      <c r="AM41" s="1130"/>
      <c r="AN41" s="1131"/>
      <c r="AO41" s="312">
        <v>78078</v>
      </c>
      <c r="AP41" s="312">
        <v>5021</v>
      </c>
      <c r="AQ41" s="313">
        <v>29170</v>
      </c>
      <c r="AR41" s="314">
        <v>-82.8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507</v>
      </c>
      <c r="AN49" s="1118" t="s">
        <v>541</v>
      </c>
      <c r="AO49" s="1119"/>
      <c r="AP49" s="1119"/>
      <c r="AQ49" s="1119"/>
      <c r="AR49" s="112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730659</v>
      </c>
      <c r="AN51" s="334">
        <v>46435</v>
      </c>
      <c r="AO51" s="335">
        <v>8.6999999999999993</v>
      </c>
      <c r="AP51" s="336">
        <v>98507</v>
      </c>
      <c r="AQ51" s="337">
        <v>-7.1</v>
      </c>
      <c r="AR51" s="338">
        <v>15.8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403051</v>
      </c>
      <c r="AN52" s="342">
        <v>25615</v>
      </c>
      <c r="AO52" s="343">
        <v>-20.8</v>
      </c>
      <c r="AP52" s="344">
        <v>47567</v>
      </c>
      <c r="AQ52" s="345">
        <v>-18.5</v>
      </c>
      <c r="AR52" s="346">
        <v>-2.2999999999999998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1191389</v>
      </c>
      <c r="AN53" s="334">
        <v>75938</v>
      </c>
      <c r="AO53" s="335">
        <v>63.5</v>
      </c>
      <c r="AP53" s="336">
        <v>113347</v>
      </c>
      <c r="AQ53" s="337">
        <v>15.1</v>
      </c>
      <c r="AR53" s="338">
        <v>48.4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534140</v>
      </c>
      <c r="AN54" s="342">
        <v>34046</v>
      </c>
      <c r="AO54" s="343">
        <v>32.9</v>
      </c>
      <c r="AP54" s="344">
        <v>58728</v>
      </c>
      <c r="AQ54" s="345">
        <v>23.5</v>
      </c>
      <c r="AR54" s="346">
        <v>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3157165</v>
      </c>
      <c r="AN55" s="334">
        <v>202227</v>
      </c>
      <c r="AO55" s="335">
        <v>166.3</v>
      </c>
      <c r="AP55" s="336">
        <v>120302</v>
      </c>
      <c r="AQ55" s="337">
        <v>6.1</v>
      </c>
      <c r="AR55" s="338">
        <v>160.19999999999999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1221873</v>
      </c>
      <c r="AN56" s="342">
        <v>78265</v>
      </c>
      <c r="AO56" s="343">
        <v>129.9</v>
      </c>
      <c r="AP56" s="344">
        <v>59328</v>
      </c>
      <c r="AQ56" s="345">
        <v>1</v>
      </c>
      <c r="AR56" s="346">
        <v>128.9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3350225</v>
      </c>
      <c r="AN57" s="334">
        <v>214058</v>
      </c>
      <c r="AO57" s="335">
        <v>5.9</v>
      </c>
      <c r="AP57" s="336">
        <v>85942</v>
      </c>
      <c r="AQ57" s="337">
        <v>-28.6</v>
      </c>
      <c r="AR57" s="338">
        <v>34.5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1513668</v>
      </c>
      <c r="AN58" s="342">
        <v>96714</v>
      </c>
      <c r="AO58" s="343">
        <v>23.6</v>
      </c>
      <c r="AP58" s="344">
        <v>48630</v>
      </c>
      <c r="AQ58" s="345">
        <v>-18</v>
      </c>
      <c r="AR58" s="346">
        <v>41.6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7371899</v>
      </c>
      <c r="AN59" s="334">
        <v>474108</v>
      </c>
      <c r="AO59" s="335">
        <v>121.5</v>
      </c>
      <c r="AP59" s="336">
        <v>95007</v>
      </c>
      <c r="AQ59" s="337">
        <v>10.5</v>
      </c>
      <c r="AR59" s="338">
        <v>111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860909</v>
      </c>
      <c r="AN60" s="342">
        <v>55367</v>
      </c>
      <c r="AO60" s="343">
        <v>-42.8</v>
      </c>
      <c r="AP60" s="344">
        <v>48509</v>
      </c>
      <c r="AQ60" s="345">
        <v>-0.2</v>
      </c>
      <c r="AR60" s="346">
        <v>-42.6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3160267</v>
      </c>
      <c r="AN61" s="349">
        <v>202553</v>
      </c>
      <c r="AO61" s="350">
        <v>73.2</v>
      </c>
      <c r="AP61" s="351">
        <v>102621</v>
      </c>
      <c r="AQ61" s="352">
        <v>-0.8</v>
      </c>
      <c r="AR61" s="338">
        <v>74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906728</v>
      </c>
      <c r="AN62" s="342">
        <v>58001</v>
      </c>
      <c r="AO62" s="343">
        <v>24.6</v>
      </c>
      <c r="AP62" s="344">
        <v>52552</v>
      </c>
      <c r="AQ62" s="345">
        <v>-2.4</v>
      </c>
      <c r="AR62" s="346">
        <v>27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fktJMHQT7mHttJFVByAKs94wfZeSvCt7Gg7PHLanJSj62D6MIebVhDa45K1be1nu51t1n5S0L7ss/euf75Atw==" saltValue="lkZRgIY+iGoLNLQwXD6f7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80" zoomScaleNormal="80" zoomScaleSheetLayoutView="55" workbookViewId="0">
      <selection activeCell="AE88" sqref="AE88"/>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GpWZt1/yllyQTxkURegjo6IfcvdRGWKpaIAsnY/VugvGQjWJaXQIgPte5ckqHDiC/esONdpSqiMkwn0yxMLlFg==" saltValue="4EOQW7WBKhFcjlkMrTHrO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7" zoomScale="80" zoomScaleNormal="80" zoomScaleSheetLayoutView="55" workbookViewId="0">
      <selection activeCell="AE94" sqref="AE9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uNXYCzpNxx9mKXHhZF8LMYCOfmslpO2TCr9nTbjrcfwa4Nw1rb6qwmW5/eNeNt3WHopGP0hswkkSi2pZGV3zQQ==" saltValue="6vLLdSd/Mpx7Uq7Jud2+n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4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2" t="s">
        <v>3</v>
      </c>
      <c r="D47" s="1142"/>
      <c r="E47" s="1143"/>
      <c r="F47" s="11">
        <v>35.39</v>
      </c>
      <c r="G47" s="12">
        <v>32.86</v>
      </c>
      <c r="H47" s="12">
        <v>30.04</v>
      </c>
      <c r="I47" s="12">
        <v>26.95</v>
      </c>
      <c r="J47" s="13">
        <v>24.69</v>
      </c>
    </row>
    <row r="48" spans="2:10" ht="57.75" customHeight="1" x14ac:dyDescent="0.15">
      <c r="B48" s="14"/>
      <c r="C48" s="1144" t="s">
        <v>4</v>
      </c>
      <c r="D48" s="1144"/>
      <c r="E48" s="1145"/>
      <c r="F48" s="15">
        <v>7.33</v>
      </c>
      <c r="G48" s="16">
        <v>9.34</v>
      </c>
      <c r="H48" s="16">
        <v>8.35</v>
      </c>
      <c r="I48" s="16">
        <v>13.7</v>
      </c>
      <c r="J48" s="17">
        <v>11.38</v>
      </c>
    </row>
    <row r="49" spans="2:10" ht="57.75" customHeight="1" thickBot="1" x14ac:dyDescent="0.2">
      <c r="B49" s="18"/>
      <c r="C49" s="1146" t="s">
        <v>5</v>
      </c>
      <c r="D49" s="1146"/>
      <c r="E49" s="1147"/>
      <c r="F49" s="19">
        <v>5.13</v>
      </c>
      <c r="G49" s="20">
        <v>0.08</v>
      </c>
      <c r="H49" s="20" t="s">
        <v>562</v>
      </c>
      <c r="I49" s="20">
        <v>1.62</v>
      </c>
      <c r="J49" s="21" t="s">
        <v>563</v>
      </c>
    </row>
    <row r="50" spans="2:10" x14ac:dyDescent="0.15"/>
  </sheetData>
  <sheetProtection algorithmName="SHA-512" hashValue="FEISqd+HKMBlEk4tse4RBhx/n7NfBAL+AerV6nxCCZzAk0DFaZfkmRaNKP6l1hOdge85m6dkOREEkOk8EewdLA==" saltValue="v3kpEwQdEPrPqr4vaxUj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2024-03-14T01:00:06Z</cp:lastPrinted>
  <dcterms:created xsi:type="dcterms:W3CDTF">2024-02-05T00:26:42Z</dcterms:created>
  <dcterms:modified xsi:type="dcterms:W3CDTF">2024-03-14T01:00:07Z</dcterms:modified>
  <cp:category/>
</cp:coreProperties>
</file>