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_akutsu\Desktop\"/>
    </mc:Choice>
  </mc:AlternateContent>
  <bookViews>
    <workbookView xWindow="0" yWindow="0" windowWidth="15360" windowHeight="7635" firstSheet="15"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35" i="10"/>
  <c r="AM34" i="10"/>
  <c r="U34" i="10"/>
  <c r="U35" i="10" s="1"/>
  <c r="U36" i="10" s="1"/>
  <c r="C34" i="10"/>
  <c r="BE34" i="10" l="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<sst xmlns="http://schemas.openxmlformats.org/spreadsheetml/2006/main" count="1124" uniqueCount="629">
  <si>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</si>
  <si>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</si>
  <si>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</si>
  <si>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</si>
  <si>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</si>
  <si>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</si>
  <si>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</si>
  <si>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</si>
  <si>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</si>
  <si>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</si>
  <si>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</si>
  <si>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</si>
  <si>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</si>
  <si>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</si>
  <si>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</si>
  <si>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</si>
  <si>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</si>
  <si>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</si>
  <si>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</si>
  <si>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</si>
  <si>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</si>
  <si>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</si>
  <si>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</si>
  <si>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</si>
  <si>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</si>
  <si>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</si>
  <si>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</si>
  <si>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</si>
  <si>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</si>
  <si>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</si>
  <si>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</si>
  <si>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</si>
  <si>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</si>
  <si>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</si>
  <si>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</si>
  <si>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</si>
  <si>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</si>
  <si>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</si>
  <si>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</si>
  <si>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</si>
  <si>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</si>
  <si>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</si>
  <si>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</si>
  <si>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</si>
  <si>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</si>
  <si>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</si>
  <si>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</si>
  <si>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</si>
  <si>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</si>
  <si>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</si>
  <si>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</si>
  <si>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</si>
  <si>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</si>
  <si>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</si>
  <si>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</si>
  <si>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</si>
  <si>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</si>
  <si>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</si>
  <si>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</si>
  <si>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</si>
  <si>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</si>
  <si>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</si>
  <si>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</si>
  <si>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</si>
  <si>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</si>
  <si>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</si>
  <si>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</si>
  <si>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</si>
  <si>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</si>
  <si>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</si>
  <si>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</si>
  <si>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</si>
  <si>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</si>
  <si>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</si>
  <si>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</si>
  <si>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</si>
  <si>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</si>
  <si>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</si>
  <si>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</si>
  <si>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</si>
  <si>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</si>
  <si>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</si>
  <si>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</si>
  <si>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</si>
  <si>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</si>
  <si>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</si>
  <si>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</si>
  <si>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</si>
  <si>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</si>
  <si>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</si>
  <si>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</si>
  <si>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</si>
  <si>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</si>
  <si>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</si>
  <si>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</si>
  <si>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</si>
  <si>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</si>
  <si>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</si>
  <si>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芳賀町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</si>
  <si>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</si>
  <si>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</si>
  <si>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</si>
  <si>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</si>
  <si>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</si>
  <si>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</si>
  <si>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</si>
  <si>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</si>
  <si>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</si>
  <si>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</si>
  <si>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</si>
  <si>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</si>
  <si>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</si>
  <si>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</si>
  <si>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</si>
  <si>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</si>
  <si>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</si>
  <si>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</si>
  <si>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</si>
  <si>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</si>
  <si>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</si>
  <si>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</si>
  <si>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</si>
  <si>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</si>
  <si>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</si>
  <si>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</si>
  <si>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</si>
  <si>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</si>
  <si>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</si>
  <si>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</si>
  <si>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</si>
  <si>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</si>
  <si>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</si>
  <si>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</si>
  <si>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</si>
  <si>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</si>
  <si>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</si>
  <si>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</si>
  <si>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</si>
  <si>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</si>
  <si>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</si>
  <si>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</si>
  <si>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</si>
  <si>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</si>
  <si>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</si>
  <si>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</si>
  <si>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</si>
  <si>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</si>
  <si>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</si>
  <si>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</si>
  <si>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</si>
  <si>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</si>
  <si>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</si>
  <si>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</si>
  <si>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</si>
  <si>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</si>
  <si>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</si>
  <si>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</si>
  <si>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</si>
  <si>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</si>
  <si>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</si>
  <si>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</si>
  <si>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</si>
  <si>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</si>
  <si>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</si>
  <si>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</si>
  <si>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</si>
  <si>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</si>
  <si>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</si>
  <si>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</si>
  <si>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</si>
  <si>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</si>
  <si>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</si>
  <si>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</si>
  <si>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</si>
  <si>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</si>
  <si>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</si>
  <si>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</si>
  <si>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</si>
  <si>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</si>
  <si>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</si>
  <si>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</si>
  <si>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</si>
  <si>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</si>
  <si>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</si>
  <si>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</si>
  <si>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</si>
  <si>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</si>
  <si>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</si>
  <si>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</si>
  <si>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</si>
  <si>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</si>
  <si>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</si>
  <si>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</si>
  <si>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</si>
  <si>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</si>
  <si>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</si>
  <si>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</si>
  <si>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</si>
  <si>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</si>
  <si>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</si>
  <si>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</si>
  <si>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</si>
  <si>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</si>
  <si>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</si>
  <si>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</si>
  <si>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</si>
  <si>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</si>
  <si>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</si>
  <si>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</si>
  <si>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</si>
  <si>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</si>
  <si>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</si>
  <si>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</si>
  <si>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栃木県芳賀町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</si>
  <si>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</si>
  <si>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</si>
  <si>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</si>
  <si>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</si>
  <si>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</si>
  <si>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</si>
  <si>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</si>
  <si>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</si>
  <si>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</si>
  <si>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</si>
  <si>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</si>
  <si>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</si>
  <si>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</si>
  <si>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</si>
  <si>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</si>
  <si>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</si>
  <si>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</si>
  <si>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</si>
  <si>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</si>
  <si>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</si>
  <si>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</si>
  <si>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</si>
  <si>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</si>
  <si>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</si>
  <si>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</si>
  <si>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</si>
  <si>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</si>
  <si>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</si>
  <si>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</si>
  <si>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</si>
  <si>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</si>
  <si>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</si>
  <si>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</si>
  <si>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</si>
  <si>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</si>
  <si>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</si>
  <si>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</si>
  <si>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</si>
  <si>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</si>
  <si>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</si>
  <si>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</si>
  <si>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</si>
  <si>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</si>
  <si>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</si>
  <si>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</si>
  <si>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</si>
  <si>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</si>
  <si>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</si>
  <si>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</si>
  <si>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</si>
  <si>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</si>
  <si>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</si>
  <si>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</si>
  <si>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</si>
  <si>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</si>
  <si>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</si>
  <si>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</si>
  <si>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</si>
  <si>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</si>
  <si>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</si>
  <si>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</si>
  <si>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</si>
  <si>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</si>
  <si>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</si>
  <si>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</si>
  <si>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</si>
  <si>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</si>
  <si>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</si>
  <si>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</si>
  <si>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</si>
  <si>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</si>
  <si>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</si>
  <si>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</si>
  <si>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</si>
  <si>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</si>
  <si>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</si>
  <si>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</si>
  <si>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</si>
  <si>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</si>
  <si>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</si>
  <si>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</si>
  <si>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</si>
  <si>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</si>
  <si>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</si>
  <si>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</si>
  <si>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</si>
  <si>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</si>
  <si>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</si>
  <si>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</si>
  <si>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</si>
  <si>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</si>
  <si>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</si>
  <si>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</si>
  <si>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</si>
  <si>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</si>
  <si>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</si>
  <si>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</si>
  <si>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</si>
  <si>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</si>
  <si>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</si>
  <si>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</si>
  <si>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</si>
  <si>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</si>
  <si>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</si>
  <si>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</si>
  <si>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</si>
  <si>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</si>
  <si>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</si>
  <si>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</si>
  <si>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</si>
  <si>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</si>
  <si>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</si>
  <si>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</si>
  <si>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</si>
  <si>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</si>
  <si>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</si>
  <si>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</si>
  <si>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</si>
  <si>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</si>
  <si>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</si>
  <si>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</si>
  <si>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</si>
  <si>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</si>
  <si>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市場</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</si>
  <si>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</si>
  <si>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</si>
  <si>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</si>
  <si>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</si>
  <si>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</si>
  <si>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</si>
  <si>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</si>
  <si>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</si>
  <si>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</si>
  <si>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</si>
  <si>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</si>
  <si>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</si>
  <si>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</si>
  <si>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</si>
  <si>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</si>
  <si>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</si>
  <si>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</si>
  <si>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</si>
  <si>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</si>
  <si>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</si>
  <si>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</si>
  <si>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</si>
  <si>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</si>
  <si>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</si>
  <si>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</si>
  <si>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</si>
  <si>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</si>
  <si>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</si>
  <si>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</si>
  <si>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</si>
  <si>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栃木県芳賀町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</si>
  <si>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</si>
  <si>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</si>
  <si>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</si>
  <si>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</si>
  <si>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</si>
  <si>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</si>
  <si>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</si>
  <si>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</si>
  <si>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</si>
  <si>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</si>
  <si>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</si>
  <si>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</si>
  <si>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</si>
  <si>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</si>
  <si>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</si>
  <si>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</si>
  <si>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</si>
  <si>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</si>
  <si>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</si>
  <si>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</si>
  <si>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芳賀工業団地排水処理センター特別会計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</si>
  <si>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</si>
  <si>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</si>
  <si>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</si>
  <si>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</si>
  <si>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</si>
  <si>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</si>
  <si>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</si>
  <si>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</si>
  <si>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</si>
  <si>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</si>
  <si>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</si>
  <si>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</si>
  <si>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</si>
  <si>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</si>
  <si>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芳賀町介護保険特別会計</t>
    <phoneticPr fontId="5"/>
  </si>
  <si>
    <t>芳賀町後期高齢者医療特別会計</t>
    <phoneticPr fontId="5"/>
  </si>
  <si>
    <t>芳賀町農業集落排水事業特別会計</t>
    <phoneticPr fontId="5"/>
  </si>
  <si>
    <t>法非適用企業</t>
    <phoneticPr fontId="5"/>
  </si>
  <si>
    <t>芳賀町公共下水道事業特別会計</t>
    <phoneticPr fontId="5"/>
  </si>
  <si>
    <t>法非適用企業</t>
    <phoneticPr fontId="5"/>
  </si>
  <si>
    <t>芳賀町宅地造成事業特別会計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</si>
  <si>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</si>
  <si>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</si>
  <si>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</si>
  <si>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</si>
  <si>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</si>
  <si>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</si>
  <si>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</si>
  <si>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</si>
  <si>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</si>
  <si>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</si>
  <si>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</si>
  <si>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</si>
  <si>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</si>
  <si>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</si>
  <si>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</si>
  <si>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</si>
  <si>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</si>
  <si>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</si>
  <si>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</si>
  <si>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</si>
  <si>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</si>
  <si>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</si>
  <si>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</si>
  <si>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</si>
  <si>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</si>
  <si>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</si>
  <si>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</si>
  <si>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</si>
  <si>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</si>
  <si>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</si>
  <si>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</si>
  <si>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</si>
  <si>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</si>
  <si>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</si>
  <si>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</si>
  <si>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</si>
  <si>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</si>
  <si>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</si>
  <si>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</si>
  <si>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</si>
  <si>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</si>
  <si>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</si>
  <si>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</si>
  <si>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</si>
  <si>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</si>
  <si>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</si>
  <si>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</si>
  <si>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</si>
  <si>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</si>
  <si>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</si>
  <si>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</si>
  <si>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</si>
  <si>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</si>
  <si>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</si>
  <si>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</si>
  <si>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</si>
  <si>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</si>
  <si>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</si>
  <si>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</si>
  <si>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</si>
  <si>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</si>
  <si>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</si>
  <si>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</si>
  <si>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</si>
  <si>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芳賀町公共下水道事業特別会計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</si>
  <si>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</si>
  <si>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</si>
  <si>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芳賀町農業集落排水事業特別会計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</si>
  <si>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</si>
  <si>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</si>
  <si>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芳賀町介護保険特別会計</t>
    <phoneticPr fontId="5"/>
  </si>
  <si>
    <t>(Ｆ)</t>
    <phoneticPr fontId="5"/>
  </si>
  <si>
    <t>芳賀町後期高齢者医療特別会計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</si>
  <si>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</si>
  <si>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</si>
  <si>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</si>
  <si>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</si>
  <si>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</si>
  <si>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</si>
  <si>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</si>
  <si>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</si>
  <si>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</si>
  <si>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</si>
  <si>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</si>
  <si>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</si>
  <si>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</si>
  <si>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</si>
  <si>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</si>
  <si>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</si>
  <si>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</si>
  <si>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</si>
  <si>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</si>
  <si>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</si>
  <si>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</si>
  <si>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</si>
  <si>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</si>
  <si>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</si>
  <si>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</si>
  <si>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</si>
  <si>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</si>
  <si>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</si>
  <si>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</si>
  <si>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</si>
  <si>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</si>
  <si>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</si>
  <si>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</si>
  <si>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</si>
  <si>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</si>
  <si>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</si>
  <si>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</si>
  <si>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</si>
  <si>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</si>
  <si>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</si>
  <si>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</si>
  <si>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</si>
  <si>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</si>
  <si>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</si>
  <si>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</si>
  <si>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</si>
  <si>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</si>
  <si>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</si>
  <si>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</si>
  <si>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</si>
  <si>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</si>
  <si>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</si>
  <si>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</si>
  <si>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</si>
  <si>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</si>
  <si>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</si>
  <si>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</si>
  <si>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</si>
  <si>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</si>
  <si>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</si>
  <si>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</si>
  <si>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</si>
  <si>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</si>
  <si>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</si>
  <si>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</si>
  <si>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</si>
  <si>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</si>
  <si>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</si>
  <si>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</si>
  <si>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</si>
  <si>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</si>
  <si>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</si>
  <si>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</si>
  <si>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</si>
  <si>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</si>
  <si>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</si>
  <si>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</si>
  <si>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</si>
  <si>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</si>
  <si>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</si>
  <si>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</si>
  <si>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</si>
  <si>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</si>
  <si>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0.12</t>
  </si>
  <si>
    <t>▲ 2.23</t>
  </si>
  <si>
    <t>一般会計</t>
  </si>
  <si>
    <t>芳賀町介護保険特別会計</t>
  </si>
  <si>
    <t>芳賀町国民健康保険特別会計</t>
  </si>
  <si>
    <t>芳賀町宅地造成事業特別会計</t>
  </si>
  <si>
    <t>芳賀工業団地排水処理センター特別会計</t>
  </si>
  <si>
    <t>芳賀町公共下水道事業特別会計</t>
  </si>
  <si>
    <t>芳賀町農業集落排水事業特別会計</t>
  </si>
  <si>
    <t>芳賀町後期高齢者医療特別会計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</si>
  <si>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</si>
  <si>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</si>
  <si>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</si>
  <si>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</si>
  <si>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</si>
  <si>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</si>
  <si>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</si>
  <si>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</si>
  <si>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芳賀中部上水道企業団</t>
    <rPh sb="0" eb="10">
      <t>ハガチュウブジョウスイドウキギョウダン</t>
    </rPh>
    <phoneticPr fontId="2"/>
  </si>
  <si>
    <t>栃木県市町村総合事務組合（一般会計）</t>
    <rPh sb="0" eb="12">
      <t>トチギケンシチョウソンソウゴウジムクミアイ</t>
    </rPh>
    <rPh sb="13" eb="17">
      <t>イッパンカイケイ</t>
    </rPh>
    <phoneticPr fontId="2"/>
  </si>
  <si>
    <t>栃木県市町村総合事務組合（特別会計）</t>
    <rPh sb="0" eb="12">
      <t>トチギケンシチョウソンソウゴウジムクミアイ</t>
    </rPh>
    <rPh sb="13" eb="15">
      <t>トクベツ</t>
    </rPh>
    <rPh sb="15" eb="17">
      <t>カイケイ</t>
    </rPh>
    <phoneticPr fontId="2"/>
  </si>
  <si>
    <t>栃木県後期高齢者医療広域連合（一般会計）</t>
    <rPh sb="0" eb="2">
      <t>トチギ</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</si>
  <si>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2">
      <t>トチギ</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</si>
  <si>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芳賀地区広域行政事務組合（一般会計）</t>
    <rPh sb="0" eb="12">
      <t>ハガチクコウイキギョウセイジムクミアイ</t>
    </rPh>
    <rPh sb="13" eb="17">
      <t>イッパンカイケイ</t>
    </rPh>
    <phoneticPr fontId="2"/>
  </si>
  <si>
    <t>芳賀地区広域行政事務組合（ごみ処理施設特別会計）</t>
    <rPh sb="0" eb="12">
      <t>ハガチクコウイキギョウセイジムクミアイ</t>
    </rPh>
    <rPh sb="15" eb="23">
      <t>ショリシセツトクベツカイケイ</t>
    </rPh>
    <phoneticPr fontId="2"/>
  </si>
  <si>
    <t>芳賀地区広域行政事務組合（卸売市場特別会計）</t>
    <rPh sb="0" eb="12">
      <t>ハガチクコウイキギョウセイジムクミアイ</t>
    </rPh>
    <rPh sb="13" eb="14">
      <t>オロシ</t>
    </rPh>
    <rPh sb="14" eb="15">
      <t>ウ</t>
    </rPh>
    <rPh sb="15" eb="21">
      <t>シジョウトクベツカイケイ</t>
    </rPh>
    <phoneticPr fontId="2"/>
  </si>
  <si>
    <t>芳賀地区広域行政事務組合（ふるさと市町村圏基金特別会計）</t>
    <rPh sb="0" eb="12">
      <t>ハガチクコウイキギョウセイジムクミアイ</t>
    </rPh>
    <rPh sb="17" eb="27">
      <t>シチョウソンケンキキントクベツカイケイ</t>
    </rPh>
    <phoneticPr fontId="2"/>
  </si>
  <si>
    <t>芳賀中部環境衛生事務組合</t>
    <rPh sb="0" eb="12">
      <t>ハガチュウブカンキョウエイセイジムクミアイ</t>
    </rPh>
    <phoneticPr fontId="2"/>
  </si>
  <si>
    <t>芳賀町農業公社</t>
    <rPh sb="0" eb="7">
      <t>ハガマチノウギョウコウシャ</t>
    </rPh>
    <phoneticPr fontId="2"/>
  </si>
  <si>
    <t>芳賀町ロマン開発</t>
    <rPh sb="0" eb="3">
      <t>ハガマチ</t>
    </rPh>
    <rPh sb="6" eb="8">
      <t>カイハツ</t>
    </rPh>
    <phoneticPr fontId="2"/>
  </si>
  <si>
    <t>-</t>
    <phoneticPr fontId="2"/>
  </si>
  <si>
    <t>-</t>
    <phoneticPr fontId="2"/>
  </si>
  <si>
    <t>法非適用企業</t>
    <rPh sb="0" eb="1">
      <t>ホウ</t>
    </rPh>
    <rPh sb="1" eb="4">
      <t>ヒテキヨウ</t>
    </rPh>
    <rPh sb="4" eb="6">
      <t>キギョウ</t>
    </rPh>
    <phoneticPr fontId="2"/>
  </si>
  <si>
    <t>-</t>
    <phoneticPr fontId="2"/>
  </si>
  <si>
    <t>-</t>
    <phoneticPr fontId="2"/>
  </si>
  <si>
    <t>-</t>
    <phoneticPr fontId="2"/>
  </si>
  <si>
    <t>-</t>
    <phoneticPr fontId="2"/>
  </si>
  <si>
    <t>-</t>
    <phoneticPr fontId="2"/>
  </si>
  <si>
    <t>-</t>
    <phoneticPr fontId="2"/>
  </si>
  <si>
    <t>教育施設等整備基金</t>
    <rPh sb="0" eb="9">
      <t>キョウイクシセツトウセイビキキン</t>
    </rPh>
    <phoneticPr fontId="5"/>
  </si>
  <si>
    <t>環境保全基金</t>
    <rPh sb="0" eb="6">
      <t>カンキョウホゼンキキン</t>
    </rPh>
    <phoneticPr fontId="5"/>
  </si>
  <si>
    <t>地域福祉基金</t>
    <rPh sb="0" eb="6">
      <t>チイキフクシキキン</t>
    </rPh>
    <phoneticPr fontId="5"/>
  </si>
  <si>
    <t>芳賀工業団地排水処理センター運営基金</t>
    <rPh sb="0" eb="10">
      <t>ハガコウギョウダンチハイスイショリ</t>
    </rPh>
    <rPh sb="14" eb="18">
      <t>ウンエイキキン</t>
    </rPh>
    <phoneticPr fontId="5"/>
  </si>
  <si>
    <t>森林環境整備基金</t>
    <rPh sb="0" eb="8">
      <t>シンリンカンキョウセイビキキン</t>
    </rPh>
    <phoneticPr fontId="5"/>
  </si>
  <si>
    <t>-</t>
    <phoneticPr fontId="2"/>
  </si>
  <si>
    <t>-</t>
    <phoneticPr fontId="2"/>
  </si>
  <si>
    <t>-</t>
    <phoneticPr fontId="2"/>
  </si>
  <si>
    <t>芳賀町国民健康保険特別会計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</si>
  <si>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</si>
  <si>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</si>
  <si>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有形固定資産減価償却率は６３．７％と類似団体より１．６％高い数値となっている。
今後も公共施設等の更新時期に併せた統合・複合化などコストの縮減を図りながら、効果的に地方債・基金を活用して長期的な視点で公共施設の適正管理に努めていく。</t>
    <rPh sb="28" eb="29">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</si>
  <si>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</si>
  <si>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</si>
  <si>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</si>
  <si>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</si>
  <si>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</si>
  <si>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</si>
  <si>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</si>
  <si>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３年度以降将来負担比率が０．０％であったが、令和３年度は大型建設事業の地方債の借入を行ったため７４．６％となった。また、実質公債費比率も平成２９年度まで地方債の新規借入を最小限としてきたため減少傾向にあった。
実質公債費比率については、令和元年度から各種大型建設事業の工事に着手したため増加が予想されていたが、令和３年度の地方債の借入についてはその大部分が繰越となったため、数値としては令和２年度と同じ率となっている。
令和４年度まで大型建設事業の実施期間であり、その財源として多くの起債を予定していることから、比率は上昇する傾向となる。引き続き適切な予算編成を行い健全性を維持していく。</t>
    <rPh sb="25" eb="27">
      <t>レイワ</t>
    </rPh>
    <rPh sb="28" eb="30">
      <t>ネンド</t>
    </rPh>
    <rPh sb="31" eb="37">
      <t>オオガタケンセツジギョウ</t>
    </rPh>
    <rPh sb="38" eb="41">
      <t>チホウサイ</t>
    </rPh>
    <rPh sb="42" eb="44">
      <t>カリイレ</t>
    </rPh>
    <rPh sb="45" eb="46">
      <t>オコナ</t>
    </rPh>
    <rPh sb="108" eb="115">
      <t>ジッシツコウサイヒヒリツ</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</si>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</sst>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106005</c:v>
                </c:pt>
                <c:pt idx="1">
                  <c:v>98507</c:v>
                </c:pt>
                <c:pt idx="2">
                  <c:v>113347</c:v>
                </c:pt>
                <c:pt idx="3">
                  <c:v>120302</c:v>
                </c:pt>
                <c:pt idx="4">
                  <c:v>85942</c:v>
                </c:pt>
              </c:numCache>
            </c:numRef>
          </c:val>
          <c:smooth val="0"/>
          <c:extLst xmlns:c16r2="http://schemas.microsoft.com/office/drawing/2015/06/chart">
            <c:ext xmlns:c16="http://schemas.microsoft.com/office/drawing/2014/chart" uri="{C3380CC4-5D6E-409C-BE32-E72D297353CC}">
              <c16:uniqueId val="{00000000-B8EF-4B14-8A49-72F065C1EF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42727</c:v>
                </c:pt>
                <c:pt idx="1">
                  <c:v>46435</c:v>
                </c:pt>
                <c:pt idx="2">
                  <c:v>75938</c:v>
                </c:pt>
                <c:pt idx="3">
                  <c:v>202227</c:v>
                </c:pt>
                <c:pt idx="4">
                  <c:v>214058</c:v>
                </c:pt>
              </c:numCache>
            </c:numRef>
          </c:val>
          <c:smooth val="0"/>
          <c:extLst xmlns:c16r2="http://schemas.microsoft.com/office/drawing/2015/06/chart">
            <c:ext xmlns:c16="http://schemas.microsoft.com/office/drawing/2014/chart" uri="{C3380CC4-5D6E-409C-BE32-E72D297353CC}">
              <c16:uniqueId val="{00000001-B8EF-4B14-8A49-72F065C1EF07}"/>
            </c:ext>
          </c:extLst>
        </c:ser>
        <c:dLbls>
          <c:showLegendKey val="0"/>
          <c:showVal val="0"/>
          <c:showCatName val="0"/>
          <c:showSerName val="0"/>
          <c:showPercent val="0"/>
          <c:showBubbleSize val="0"/>
        </c:dLbls>
        <c:marker val="1"/>
        <c:smooth val="0"/>
        <c:axId val="394656776"/>
        <c:axId val="396444768"/>
      </c:lineChart>
      <c:catAx>
        <c:axId val="3946567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6444768"/>
        <c:crosses val="autoZero"/>
        <c:auto val="1"/>
        <c:lblAlgn val="ctr"/>
        <c:lblOffset val="100"/>
        <c:tickLblSkip val="1"/>
        <c:tickMarkSkip val="1"/>
        <c:noMultiLvlLbl val="0"/>
      </c:catAx>
      <c:valAx>
        <c:axId val="39644476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6567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7.62</c:v>
                </c:pt>
                <c:pt idx="1">
                  <c:v>7.33</c:v>
                </c:pt>
                <c:pt idx="2">
                  <c:v>9.34</c:v>
                </c:pt>
                <c:pt idx="3">
                  <c:v>8.35</c:v>
                </c:pt>
                <c:pt idx="4">
                  <c:v>13.7</c:v>
                </c:pt>
              </c:numCache>
            </c:numRef>
          </c:val>
          <c:extLst xmlns:c16r2="http://schemas.microsoft.com/office/drawing/2015/06/chart">
            <c:ext xmlns:c16="http://schemas.microsoft.com/office/drawing/2014/chart" uri="{C3380CC4-5D6E-409C-BE32-E72D297353CC}">
              <c16:uniqueId val="{00000000-B55C-4502-9D49-93AA5D55FF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30.71</c:v>
                </c:pt>
                <c:pt idx="1">
                  <c:v>35.39</c:v>
                </c:pt>
                <c:pt idx="2">
                  <c:v>32.86</c:v>
                </c:pt>
                <c:pt idx="3">
                  <c:v>30.04</c:v>
                </c:pt>
                <c:pt idx="4">
                  <c:v>26.95</c:v>
                </c:pt>
              </c:numCache>
            </c:numRef>
          </c:val>
          <c:extLst xmlns:c16r2="http://schemas.microsoft.com/office/drawing/2015/06/chart">
            <c:ext xmlns:c16="http://schemas.microsoft.com/office/drawing/2014/chart" uri="{C3380CC4-5D6E-409C-BE32-E72D297353CC}">
              <c16:uniqueId val="{00000001-B55C-4502-9D49-93AA5D55FFEA}"/>
            </c:ext>
          </c:extLst>
        </c:ser>
        <c:dLbls>
          <c:showLegendKey val="0"/>
          <c:showVal val="0"/>
          <c:showCatName val="0"/>
          <c:showSerName val="0"/>
          <c:showPercent val="0"/>
          <c:showBubbleSize val="0"/>
        </c:dLbls>
        <c:gapWidth val="250"/>
        <c:overlap val="100"/>
        <c:axId val="402236640"/>
        <c:axId val="3965224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-0.12</c:v>
                </c:pt>
                <c:pt idx="1">
                  <c:v>5.13</c:v>
                </c:pt>
                <c:pt idx="2">
                  <c:v>0.08</c:v>
                </c:pt>
                <c:pt idx="3">
                  <c:v>-2.23</c:v>
                </c:pt>
                <c:pt idx="4">
                  <c:v>1.62</c:v>
                </c:pt>
              </c:numCache>
            </c:numRef>
          </c:val>
          <c:smooth val="0"/>
          <c:extLst xmlns:c16r2="http://schemas.microsoft.com/office/drawing/2015/06/chart">
            <c:ext xmlns:c16="http://schemas.microsoft.com/office/drawing/2014/chart" uri="{C3380CC4-5D6E-409C-BE32-E72D297353CC}">
              <c16:uniqueId val="{00000002-B55C-4502-9D49-93AA5D55FFEA}"/>
            </c:ext>
          </c:extLst>
        </c:ser>
        <c:dLbls>
          <c:showLegendKey val="0"/>
          <c:showVal val="0"/>
          <c:showCatName val="0"/>
          <c:showSerName val="0"/>
          <c:showPercent val="0"/>
          <c:showBubbleSize val="0"/>
        </c:dLbls>
        <c:marker val="1"/>
        <c:smooth val="0"/>
        <c:axId val="402236640"/>
        <c:axId val="396522408"/>
      </c:lineChart>
      <c:catAx>
        <c:axId val="402236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6522408"/>
        <c:crosses val="autoZero"/>
        <c:auto val="1"/>
        <c:lblAlgn val="ctr"/>
        <c:lblOffset val="100"/>
        <c:tickLblSkip val="1"/>
        <c:tickMarkSkip val="1"/>
        <c:noMultiLvlLbl val="0"/>
      </c:catAx>
      <c:valAx>
        <c:axId val="3965224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236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8A95-4119-9406-F8422EA9E7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A95-4119-9406-F8422EA9E782}"/>
            </c:ext>
          </c:extLst>
        </c:ser>
        <c:ser>
          <c:idx val="2"/>
          <c:order val="2"/>
          <c:tx>
            <c:strRef>
              <c:f>データシート!$A$29</c:f>
              <c:strCache>
                <c:ptCount val="1"/>
                <c:pt idx="0">
                  <c:v>芳賀町後期高齢者医療特別会計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0.09</c:v>
                </c:pt>
                <c:pt idx="2">
                  <c:v>#N/A</c:v>
                </c:pt>
                <c:pt idx="3">
                  <c:v>0.09</c:v>
                </c:pt>
                <c:pt idx="4">
                  <c:v>#N/A</c:v>
                </c:pt>
                <c:pt idx="5">
                  <c:v>0.09</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2-8A95-4119-9406-F8422EA9E782}"/>
            </c:ext>
          </c:extLst>
        </c:ser>
        <c:ser>
          <c:idx val="3"/>
          <c:order val="3"/>
          <c:tx>
            <c:strRef>
              <c:f>データシート!$A$30</c:f>
              <c:strCache>
                <c:ptCount val="1"/>
                <c:pt idx="0">
                  <c:v>芳賀町農業集落排水事業特別会計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0.32</c:v>
                </c:pt>
                <c:pt idx="2">
                  <c:v>#N/A</c:v>
                </c:pt>
                <c:pt idx="3">
                  <c:v>0.21</c:v>
                </c:pt>
                <c:pt idx="4">
                  <c:v>#N/A</c:v>
                </c:pt>
                <c:pt idx="5">
                  <c:v>0.04</c:v>
                </c:pt>
                <c:pt idx="6">
                  <c:v>#N/A</c:v>
                </c:pt>
                <c:pt idx="7">
                  <c:v>0</c:v>
                </c:pt>
                <c:pt idx="8">
                  <c:v>#N/A</c:v>
                </c:pt>
                <c:pt idx="9">
                  <c:v>0.08</c:v>
                </c:pt>
              </c:numCache>
            </c:numRef>
          </c:val>
          <c:extLst xmlns:c16r2="http://schemas.microsoft.com/office/drawing/2015/06/chart">
            <c:ext xmlns:c16="http://schemas.microsoft.com/office/drawing/2014/chart" uri="{C3380CC4-5D6E-409C-BE32-E72D297353CC}">
              <c16:uniqueId val="{00000003-8A95-4119-9406-F8422EA9E782}"/>
            </c:ext>
          </c:extLst>
        </c:ser>
        <c:ser>
          <c:idx val="4"/>
          <c:order val="4"/>
          <c:tx>
            <c:strRef>
              <c:f>データシート!$A$31</c:f>
              <c:strCache>
                <c:ptCount val="1"/>
                <c:pt idx="0">
                  <c:v>芳賀町公共下水道事業特別会計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0.28999999999999998</c:v>
                </c:pt>
                <c:pt idx="2">
                  <c:v>#N/A</c:v>
                </c:pt>
                <c:pt idx="3">
                  <c:v>0.16</c:v>
                </c:pt>
                <c:pt idx="4">
                  <c:v>#N/A</c:v>
                </c:pt>
                <c:pt idx="5">
                  <c:v>0.35</c:v>
                </c:pt>
                <c:pt idx="6">
                  <c:v>#N/A</c:v>
                </c:pt>
                <c:pt idx="7">
                  <c:v>0.04</c:v>
                </c:pt>
                <c:pt idx="8">
                  <c:v>#N/A</c:v>
                </c:pt>
                <c:pt idx="9">
                  <c:v>0.09</c:v>
                </c:pt>
              </c:numCache>
            </c:numRef>
          </c:val>
          <c:extLst xmlns:c16r2="http://schemas.microsoft.com/office/drawing/2015/06/chart">
            <c:ext xmlns:c16="http://schemas.microsoft.com/office/drawing/2014/chart" uri="{C3380CC4-5D6E-409C-BE32-E72D297353CC}">
              <c16:uniqueId val="{00000004-8A95-4119-9406-F8422EA9E782}"/>
            </c:ext>
          </c:extLst>
        </c:ser>
        <c:ser>
          <c:idx val="5"/>
          <c:order val="5"/>
          <c:tx>
            <c:strRef>
              <c:f>データシート!$A$32</c:f>
              <c:strCache>
                <c:ptCount val="1"/>
                <c:pt idx="0">
                  <c:v>芳賀工業団地排水処理センター特別会計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0.06</c:v>
                </c:pt>
                <c:pt idx="2">
                  <c:v>#N/A</c:v>
                </c:pt>
                <c:pt idx="3">
                  <c:v>0.09</c:v>
                </c:pt>
                <c:pt idx="4">
                  <c:v>#N/A</c:v>
                </c:pt>
                <c:pt idx="5">
                  <c:v>0.12</c:v>
                </c:pt>
                <c:pt idx="6">
                  <c:v>#N/A</c:v>
                </c:pt>
                <c:pt idx="7">
                  <c:v>0.11</c:v>
                </c:pt>
                <c:pt idx="8">
                  <c:v>#N/A</c:v>
                </c:pt>
                <c:pt idx="9">
                  <c:v>0.11</c:v>
                </c:pt>
              </c:numCache>
            </c:numRef>
          </c:val>
          <c:extLst xmlns:c16r2="http://schemas.microsoft.com/office/drawing/2015/06/chart">
            <c:ext xmlns:c16="http://schemas.microsoft.com/office/drawing/2014/chart" uri="{C3380CC4-5D6E-409C-BE32-E72D297353CC}">
              <c16:uniqueId val="{00000005-8A95-4119-9406-F8422EA9E782}"/>
            </c:ext>
          </c:extLst>
        </c:ser>
        <c:ser>
          <c:idx val="6"/>
          <c:order val="6"/>
          <c:tx>
            <c:strRef>
              <c:f>データシート!$A$33</c:f>
              <c:strCache>
                <c:ptCount val="1"/>
                <c:pt idx="0">
                  <c:v>芳賀町宅地造成事業特別会計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0.56999999999999995</c:v>
                </c:pt>
                <c:pt idx="8">
                  <c:v>#N/A</c:v>
                </c:pt>
                <c:pt idx="9">
                  <c:v>0.28999999999999998</c:v>
                </c:pt>
              </c:numCache>
            </c:numRef>
          </c:val>
          <c:extLst xmlns:c16r2="http://schemas.microsoft.com/office/drawing/2015/06/chart">
            <c:ext xmlns:c16="http://schemas.microsoft.com/office/drawing/2014/chart" uri="{C3380CC4-5D6E-409C-BE32-E72D297353CC}">
              <c16:uniqueId val="{00000006-8A95-4119-9406-F8422EA9E782}"/>
            </c:ext>
          </c:extLst>
        </c:ser>
        <c:ser>
          <c:idx val="7"/>
          <c:order val="7"/>
          <c:tx>
            <c:strRef>
              <c:f>データシート!$A$34</c:f>
              <c:strCache>
                <c:ptCount val="1"/>
                <c:pt idx="0">
                  <c:v>芳賀町国民健康保険特別会計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2.96</c:v>
                </c:pt>
                <c:pt idx="2">
                  <c:v>#N/A</c:v>
                </c:pt>
                <c:pt idx="3">
                  <c:v>1.23</c:v>
                </c:pt>
                <c:pt idx="4">
                  <c:v>#N/A</c:v>
                </c:pt>
                <c:pt idx="5">
                  <c:v>0.9</c:v>
                </c:pt>
                <c:pt idx="6">
                  <c:v>#N/A</c:v>
                </c:pt>
                <c:pt idx="7">
                  <c:v>1.35</c:v>
                </c:pt>
                <c:pt idx="8">
                  <c:v>#N/A</c:v>
                </c:pt>
                <c:pt idx="9">
                  <c:v>2.1</c:v>
                </c:pt>
              </c:numCache>
            </c:numRef>
          </c:val>
          <c:extLst xmlns:c16r2="http://schemas.microsoft.com/office/drawing/2015/06/chart">
            <c:ext xmlns:c16="http://schemas.microsoft.com/office/drawing/2014/chart" uri="{C3380CC4-5D6E-409C-BE32-E72D297353CC}">
              <c16:uniqueId val="{00000007-8A95-4119-9406-F8422EA9E782}"/>
            </c:ext>
          </c:extLst>
        </c:ser>
        <c:ser>
          <c:idx val="8"/>
          <c:order val="8"/>
          <c:tx>
            <c:strRef>
              <c:f>データシート!$A$35</c:f>
              <c:strCache>
                <c:ptCount val="1"/>
                <c:pt idx="0">
                  <c:v>芳賀町介護保険特別会計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c:v>
                </c:pt>
                <c:pt idx="2">
                  <c:v>#N/A</c:v>
                </c:pt>
                <c:pt idx="3">
                  <c:v>0.97</c:v>
                </c:pt>
                <c:pt idx="4">
                  <c:v>#N/A</c:v>
                </c:pt>
                <c:pt idx="5">
                  <c:v>1.51</c:v>
                </c:pt>
                <c:pt idx="6">
                  <c:v>#N/A</c:v>
                </c:pt>
                <c:pt idx="7">
                  <c:v>2.71</c:v>
                </c:pt>
                <c:pt idx="8">
                  <c:v>#N/A</c:v>
                </c:pt>
                <c:pt idx="9">
                  <c:v>2.1800000000000002</c:v>
                </c:pt>
              </c:numCache>
            </c:numRef>
          </c:val>
          <c:extLst xmlns:c16r2="http://schemas.microsoft.com/office/drawing/2015/06/chart">
            <c:ext xmlns:c16="http://schemas.microsoft.com/office/drawing/2014/chart" uri="{C3380CC4-5D6E-409C-BE32-E72D297353CC}">
              <c16:uniqueId val="{00000008-8A95-4119-9406-F8422EA9E7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7.53</c:v>
                </c:pt>
                <c:pt idx="2">
                  <c:v>#N/A</c:v>
                </c:pt>
                <c:pt idx="3">
                  <c:v>7.41</c:v>
                </c:pt>
                <c:pt idx="4">
                  <c:v>#N/A</c:v>
                </c:pt>
                <c:pt idx="5">
                  <c:v>9.2100000000000009</c:v>
                </c:pt>
                <c:pt idx="6">
                  <c:v>#N/A</c:v>
                </c:pt>
                <c:pt idx="7">
                  <c:v>8.24</c:v>
                </c:pt>
                <c:pt idx="8">
                  <c:v>#N/A</c:v>
                </c:pt>
                <c:pt idx="9">
                  <c:v>13.57</c:v>
                </c:pt>
              </c:numCache>
            </c:numRef>
          </c:val>
          <c:extLst xmlns:c16r2="http://schemas.microsoft.com/office/drawing/2015/06/chart">
            <c:ext xmlns:c16="http://schemas.microsoft.com/office/drawing/2014/chart" uri="{C3380CC4-5D6E-409C-BE32-E72D297353CC}">
              <c16:uniqueId val="{00000009-8A95-4119-9406-F8422EA9E782}"/>
            </c:ext>
          </c:extLst>
        </c:ser>
        <c:dLbls>
          <c:showLegendKey val="0"/>
          <c:showVal val="0"/>
          <c:showCatName val="0"/>
          <c:showSerName val="0"/>
          <c:showPercent val="0"/>
          <c:showBubbleSize val="0"/>
        </c:dLbls>
        <c:gapWidth val="150"/>
        <c:overlap val="100"/>
        <c:axId val="347663816"/>
        <c:axId val="396525032"/>
      </c:barChart>
      <c:catAx>
        <c:axId val="347663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525032"/>
        <c:crosses val="autoZero"/>
        <c:auto val="1"/>
        <c:lblAlgn val="ctr"/>
        <c:lblOffset val="100"/>
        <c:tickLblSkip val="1"/>
        <c:tickMarkSkip val="1"/>
        <c:noMultiLvlLbl val="0"/>
      </c:catAx>
      <c:valAx>
        <c:axId val="396525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663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606</c:v>
                </c:pt>
                <c:pt idx="5">
                  <c:v>575</c:v>
                </c:pt>
                <c:pt idx="8">
                  <c:v>559</c:v>
                </c:pt>
                <c:pt idx="11">
                  <c:v>550</c:v>
                </c:pt>
                <c:pt idx="14">
                  <c:v>542</c:v>
                </c:pt>
              </c:numCache>
            </c:numRef>
          </c:val>
          <c:extLst xmlns:c16r2="http://schemas.microsoft.com/office/drawing/2015/06/chart">
            <c:ext xmlns:c16="http://schemas.microsoft.com/office/drawing/2014/chart" uri="{C3380CC4-5D6E-409C-BE32-E72D297353CC}">
              <c16:uniqueId val="{00000000-8F06-4598-886B-0DADD13D89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F06-4598-886B-0DADD13D89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28</c:v>
                </c:pt>
                <c:pt idx="3">
                  <c:v>3</c:v>
                </c:pt>
                <c:pt idx="6">
                  <c:v>13</c:v>
                </c:pt>
                <c:pt idx="9">
                  <c:v>27</c:v>
                </c:pt>
                <c:pt idx="12">
                  <c:v>52</c:v>
                </c:pt>
              </c:numCache>
            </c:numRef>
          </c:val>
          <c:extLst xmlns:c16r2="http://schemas.microsoft.com/office/drawing/2015/06/chart">
            <c:ext xmlns:c16="http://schemas.microsoft.com/office/drawing/2014/chart" uri="{C3380CC4-5D6E-409C-BE32-E72D297353CC}">
              <c16:uniqueId val="{00000002-8F06-4598-886B-0DADD13D89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33</c:v>
                </c:pt>
                <c:pt idx="3">
                  <c:v>10</c:v>
                </c:pt>
                <c:pt idx="6">
                  <c:v>41</c:v>
                </c:pt>
                <c:pt idx="9">
                  <c:v>38</c:v>
                </c:pt>
                <c:pt idx="12">
                  <c:v>70</c:v>
                </c:pt>
              </c:numCache>
            </c:numRef>
          </c:val>
          <c:extLst xmlns:c16r2="http://schemas.microsoft.com/office/drawing/2015/06/chart">
            <c:ext xmlns:c16="http://schemas.microsoft.com/office/drawing/2014/chart" uri="{C3380CC4-5D6E-409C-BE32-E72D297353CC}">
              <c16:uniqueId val="{00000003-8F06-4598-886B-0DADD13D89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193</c:v>
                </c:pt>
                <c:pt idx="3">
                  <c:v>202</c:v>
                </c:pt>
                <c:pt idx="6">
                  <c:v>187</c:v>
                </c:pt>
                <c:pt idx="9">
                  <c:v>183</c:v>
                </c:pt>
                <c:pt idx="12">
                  <c:v>196</c:v>
                </c:pt>
              </c:numCache>
            </c:numRef>
          </c:val>
          <c:extLst xmlns:c16r2="http://schemas.microsoft.com/office/drawing/2015/06/chart">
            <c:ext xmlns:c16="http://schemas.microsoft.com/office/drawing/2014/chart" uri="{C3380CC4-5D6E-409C-BE32-E72D297353CC}">
              <c16:uniqueId val="{00000004-8F06-4598-886B-0DADD13D89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F06-4598-886B-0DADD13D89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F06-4598-886B-0DADD13D89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460</c:v>
                </c:pt>
                <c:pt idx="3">
                  <c:v>436</c:v>
                </c:pt>
                <c:pt idx="6">
                  <c:v>399</c:v>
                </c:pt>
                <c:pt idx="9">
                  <c:v>375</c:v>
                </c:pt>
                <c:pt idx="12">
                  <c:v>327</c:v>
                </c:pt>
              </c:numCache>
            </c:numRef>
          </c:val>
          <c:extLst xmlns:c16r2="http://schemas.microsoft.com/office/drawing/2015/06/chart">
            <c:ext xmlns:c16="http://schemas.microsoft.com/office/drawing/2014/chart" uri="{C3380CC4-5D6E-409C-BE32-E72D297353CC}">
              <c16:uniqueId val="{00000007-8F06-4598-886B-0DADD13D89F0}"/>
            </c:ext>
          </c:extLst>
        </c:ser>
        <c:dLbls>
          <c:showLegendKey val="0"/>
          <c:showVal val="0"/>
          <c:showCatName val="0"/>
          <c:showSerName val="0"/>
          <c:showPercent val="0"/>
          <c:showBubbleSize val="0"/>
        </c:dLbls>
        <c:gapWidth val="100"/>
        <c:overlap val="100"/>
        <c:axId val="403012448"/>
        <c:axId val="401319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108</c:v>
                </c:pt>
                <c:pt idx="2">
                  <c:v>#N/A</c:v>
                </c:pt>
                <c:pt idx="3">
                  <c:v>#N/A</c:v>
                </c:pt>
                <c:pt idx="4">
                  <c:v>76</c:v>
                </c:pt>
                <c:pt idx="5">
                  <c:v>#N/A</c:v>
                </c:pt>
                <c:pt idx="6">
                  <c:v>#N/A</c:v>
                </c:pt>
                <c:pt idx="7">
                  <c:v>81</c:v>
                </c:pt>
                <c:pt idx="8">
                  <c:v>#N/A</c:v>
                </c:pt>
                <c:pt idx="9">
                  <c:v>#N/A</c:v>
                </c:pt>
                <c:pt idx="10">
                  <c:v>73</c:v>
                </c:pt>
                <c:pt idx="11">
                  <c:v>#N/A</c:v>
                </c:pt>
                <c:pt idx="12">
                  <c:v>#N/A</c:v>
                </c:pt>
                <c:pt idx="13">
                  <c:v>103</c:v>
                </c:pt>
                <c:pt idx="14">
                  <c:v>#N/A</c:v>
                </c:pt>
              </c:numCache>
            </c:numRef>
          </c:val>
          <c:smooth val="0"/>
          <c:extLst xmlns:c16r2="http://schemas.microsoft.com/office/drawing/2015/06/chart">
            <c:ext xmlns:c16="http://schemas.microsoft.com/office/drawing/2014/chart" uri="{C3380CC4-5D6E-409C-BE32-E72D297353CC}">
              <c16:uniqueId val="{00000008-8F06-4598-886B-0DADD13D89F0}"/>
            </c:ext>
          </c:extLst>
        </c:ser>
        <c:dLbls>
          <c:showLegendKey val="0"/>
          <c:showVal val="0"/>
          <c:showCatName val="0"/>
          <c:showSerName val="0"/>
          <c:showPercent val="0"/>
          <c:showBubbleSize val="0"/>
        </c:dLbls>
        <c:marker val="1"/>
        <c:smooth val="0"/>
        <c:axId val="403012448"/>
        <c:axId val="401319176"/>
      </c:lineChart>
      <c:catAx>
        <c:axId val="40301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1319176"/>
        <c:crosses val="autoZero"/>
        <c:auto val="1"/>
        <c:lblAlgn val="ctr"/>
        <c:lblOffset val="100"/>
        <c:tickLblSkip val="1"/>
        <c:tickMarkSkip val="1"/>
        <c:noMultiLvlLbl val="0"/>
      </c:catAx>
      <c:valAx>
        <c:axId val="401319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01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4829</c:v>
                </c:pt>
                <c:pt idx="5">
                  <c:v>4206</c:v>
                </c:pt>
                <c:pt idx="8">
                  <c:v>3978</c:v>
                </c:pt>
                <c:pt idx="11">
                  <c:v>3924</c:v>
                </c:pt>
                <c:pt idx="14">
                  <c:v>4318</c:v>
                </c:pt>
              </c:numCache>
            </c:numRef>
          </c:val>
          <c:extLst xmlns:c16r2="http://schemas.microsoft.com/office/drawing/2015/06/chart">
            <c:ext xmlns:c16="http://schemas.microsoft.com/office/drawing/2014/chart" uri="{C3380CC4-5D6E-409C-BE32-E72D297353CC}">
              <c16:uniqueId val="{00000000-EB7D-4543-92EF-E34EF43A04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1636</c:v>
                </c:pt>
                <c:pt idx="5">
                  <c:v>1491</c:v>
                </c:pt>
                <c:pt idx="8">
                  <c:v>1624</c:v>
                </c:pt>
                <c:pt idx="11">
                  <c:v>1602</c:v>
                </c:pt>
                <c:pt idx="14">
                  <c:v>1568</c:v>
                </c:pt>
              </c:numCache>
            </c:numRef>
          </c:val>
          <c:extLst xmlns:c16r2="http://schemas.microsoft.com/office/drawing/2015/06/chart">
            <c:ext xmlns:c16="http://schemas.microsoft.com/office/drawing/2014/chart" uri="{C3380CC4-5D6E-409C-BE32-E72D297353CC}">
              <c16:uniqueId val="{00000001-EB7D-4543-92EF-E34EF43A04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2498</c:v>
                </c:pt>
                <c:pt idx="5">
                  <c:v>2366</c:v>
                </c:pt>
                <c:pt idx="8">
                  <c:v>2017</c:v>
                </c:pt>
                <c:pt idx="11">
                  <c:v>2928</c:v>
                </c:pt>
                <c:pt idx="14">
                  <c:v>2802</c:v>
                </c:pt>
              </c:numCache>
            </c:numRef>
          </c:val>
          <c:extLst xmlns:c16r2="http://schemas.microsoft.com/office/drawing/2015/06/chart">
            <c:ext xmlns:c16="http://schemas.microsoft.com/office/drawing/2014/chart" uri="{C3380CC4-5D6E-409C-BE32-E72D297353CC}">
              <c16:uniqueId val="{00000002-EB7D-4543-92EF-E34EF43A04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B7D-4543-92EF-E34EF43A04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B7D-4543-92EF-E34EF43A04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B7D-4543-92EF-E34EF43A04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1271</c:v>
                </c:pt>
                <c:pt idx="3">
                  <c:v>1187</c:v>
                </c:pt>
                <c:pt idx="6">
                  <c:v>1154</c:v>
                </c:pt>
                <c:pt idx="9">
                  <c:v>1150</c:v>
                </c:pt>
                <c:pt idx="12">
                  <c:v>1139</c:v>
                </c:pt>
              </c:numCache>
            </c:numRef>
          </c:val>
          <c:extLst xmlns:c16r2="http://schemas.microsoft.com/office/drawing/2015/06/chart">
            <c:ext xmlns:c16="http://schemas.microsoft.com/office/drawing/2014/chart" uri="{C3380CC4-5D6E-409C-BE32-E72D297353CC}">
              <c16:uniqueId val="{00000006-EB7D-4543-92EF-E34EF43A04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466</c:v>
                </c:pt>
                <c:pt idx="3">
                  <c:v>480</c:v>
                </c:pt>
                <c:pt idx="6">
                  <c:v>486</c:v>
                </c:pt>
                <c:pt idx="9">
                  <c:v>400</c:v>
                </c:pt>
                <c:pt idx="12">
                  <c:v>414</c:v>
                </c:pt>
              </c:numCache>
            </c:numRef>
          </c:val>
          <c:extLst xmlns:c16r2="http://schemas.microsoft.com/office/drawing/2015/06/chart">
            <c:ext xmlns:c16="http://schemas.microsoft.com/office/drawing/2014/chart" uri="{C3380CC4-5D6E-409C-BE32-E72D297353CC}">
              <c16:uniqueId val="{00000007-EB7D-4543-92EF-E34EF43A04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2714</c:v>
                </c:pt>
                <c:pt idx="3">
                  <c:v>2753</c:v>
                </c:pt>
                <c:pt idx="6">
                  <c:v>2615</c:v>
                </c:pt>
                <c:pt idx="9">
                  <c:v>2092</c:v>
                </c:pt>
                <c:pt idx="12">
                  <c:v>1987</c:v>
                </c:pt>
              </c:numCache>
            </c:numRef>
          </c:val>
          <c:extLst xmlns:c16r2="http://schemas.microsoft.com/office/drawing/2015/06/chart">
            <c:ext xmlns:c16="http://schemas.microsoft.com/office/drawing/2014/chart" uri="{C3380CC4-5D6E-409C-BE32-E72D297353CC}">
              <c16:uniqueId val="{00000008-EB7D-4543-92EF-E34EF43A04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107</c:v>
                </c:pt>
                <c:pt idx="3">
                  <c:v>47</c:v>
                </c:pt>
                <c:pt idx="6">
                  <c:v>1487</c:v>
                </c:pt>
                <c:pt idx="9">
                  <c:v>1226</c:v>
                </c:pt>
                <c:pt idx="12">
                  <c:v>5088</c:v>
                </c:pt>
              </c:numCache>
            </c:numRef>
          </c:val>
          <c:extLst xmlns:c16r2="http://schemas.microsoft.com/office/drawing/2015/06/chart">
            <c:ext xmlns:c16="http://schemas.microsoft.com/office/drawing/2014/chart" uri="{C3380CC4-5D6E-409C-BE32-E72D297353CC}">
              <c16:uniqueId val="{00000009-EB7D-4543-92EF-E34EF43A04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2277</c:v>
                </c:pt>
                <c:pt idx="3">
                  <c:v>1992</c:v>
                </c:pt>
                <c:pt idx="6">
                  <c:v>1748</c:v>
                </c:pt>
                <c:pt idx="9">
                  <c:v>2622</c:v>
                </c:pt>
                <c:pt idx="12">
                  <c:v>3631</c:v>
                </c:pt>
              </c:numCache>
            </c:numRef>
          </c:val>
          <c:extLst xmlns:c16r2="http://schemas.microsoft.com/office/drawing/2015/06/chart">
            <c:ext xmlns:c16="http://schemas.microsoft.com/office/drawing/2014/chart" uri="{C3380CC4-5D6E-409C-BE32-E72D297353CC}">
              <c16:uniqueId val="{0000000A-EB7D-4543-92EF-E34EF43A0442}"/>
            </c:ext>
          </c:extLst>
        </c:ser>
        <c:dLbls>
          <c:showLegendKey val="0"/>
          <c:showVal val="0"/>
          <c:showCatName val="0"/>
          <c:showSerName val="0"/>
          <c:showPercent val="0"/>
          <c:showBubbleSize val="0"/>
        </c:dLbls>
        <c:gapWidth val="100"/>
        <c:overlap val="100"/>
        <c:axId val="403294240"/>
        <c:axId val="404799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3569</c:v>
                </c:pt>
                <c:pt idx="14">
                  <c:v>#N/A</c:v>
                </c:pt>
              </c:numCache>
            </c:numRef>
          </c:val>
          <c:smooth val="0"/>
          <c:extLst xmlns:c16r2="http://schemas.microsoft.com/office/drawing/2015/06/chart">
            <c:ext xmlns:c16="http://schemas.microsoft.com/office/drawing/2014/chart" uri="{C3380CC4-5D6E-409C-BE32-E72D297353CC}">
              <c16:uniqueId val="{0000000B-EB7D-4543-92EF-E34EF43A0442}"/>
            </c:ext>
          </c:extLst>
        </c:ser>
        <c:dLbls>
          <c:showLegendKey val="0"/>
          <c:showVal val="0"/>
          <c:showCatName val="0"/>
          <c:showSerName val="0"/>
          <c:showPercent val="0"/>
          <c:showBubbleSize val="0"/>
        </c:dLbls>
        <c:marker val="1"/>
        <c:smooth val="0"/>
        <c:axId val="403294240"/>
        <c:axId val="404799064"/>
      </c:lineChart>
      <c:catAx>
        <c:axId val="4032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4799064"/>
        <c:crosses val="autoZero"/>
        <c:auto val="1"/>
        <c:lblAlgn val="ctr"/>
        <c:lblOffset val="100"/>
        <c:tickLblSkip val="1"/>
        <c:tickMarkSkip val="1"/>
        <c:noMultiLvlLbl val="0"/>
      </c:catAx>
      <c:valAx>
        <c:axId val="404799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329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1678</c:v>
                </c:pt>
                <c:pt idx="1">
                  <c:v>1594</c:v>
                </c:pt>
                <c:pt idx="2">
                  <c:v>1406</c:v>
                </c:pt>
              </c:numCache>
            </c:numRef>
          </c:val>
          <c:extLst xmlns:c16r2="http://schemas.microsoft.com/office/drawing/2015/06/chart">
            <c:ext xmlns:c16="http://schemas.microsoft.com/office/drawing/2014/chart" uri="{C3380CC4-5D6E-409C-BE32-E72D297353CC}">
              <c16:uniqueId val="{00000000-A54B-4A7B-8755-975DFD48C3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100</c:v>
                </c:pt>
                <c:pt idx="2">
                  <c:v>100</c:v>
                </c:pt>
              </c:numCache>
            </c:numRef>
          </c:val>
          <c:extLst xmlns:c16r2="http://schemas.microsoft.com/office/drawing/2015/06/chart">
            <c:ext xmlns:c16="http://schemas.microsoft.com/office/drawing/2014/chart" uri="{C3380CC4-5D6E-409C-BE32-E72D297353CC}">
              <c16:uniqueId val="{00000001-A54B-4A7B-8755-975DFD48C3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646</c:v>
                </c:pt>
                <c:pt idx="1">
                  <c:v>837</c:v>
                </c:pt>
                <c:pt idx="2">
                  <c:v>814</c:v>
                </c:pt>
              </c:numCache>
            </c:numRef>
          </c:val>
          <c:extLst xmlns:c16r2="http://schemas.microsoft.com/office/drawing/2015/06/chart">
            <c:ext xmlns:c16="http://schemas.microsoft.com/office/drawing/2014/chart" uri="{C3380CC4-5D6E-409C-BE32-E72D297353CC}">
              <c16:uniqueId val="{00000002-A54B-4A7B-8755-975DFD48C36B}"/>
            </c:ext>
          </c:extLst>
        </c:ser>
        <c:dLbls>
          <c:showLegendKey val="0"/>
          <c:showVal val="0"/>
          <c:showCatName val="0"/>
          <c:showSerName val="0"/>
          <c:showPercent val="0"/>
          <c:showBubbleSize val="0"/>
        </c:dLbls>
        <c:gapWidth val="120"/>
        <c:overlap val="100"/>
        <c:axId val="405383064"/>
        <c:axId val="405385808"/>
      </c:barChart>
      <c:catAx>
        <c:axId val="405383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05385808"/>
        <c:crosses val="autoZero"/>
        <c:auto val="1"/>
        <c:lblAlgn val="ctr"/>
        <c:lblOffset val="100"/>
        <c:tickLblSkip val="1"/>
        <c:tickMarkSkip val="1"/>
        <c:noMultiLvlLbl val="0"/>
      </c:catAx>
      <c:valAx>
        <c:axId val="4053858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05383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EBE-41B1-8F99-030E1A988F7B}"/>
                </c:ext>
                <c:ext xmlns:c15="http://schemas.microsoft.com/office/drawing/2012/chart" uri="{CE6537A1-D6FC-4f65-9D91-7224C49458BB}">
                  <c15:dlblFieldTable>
                    <c15:dlblFTEntry>
                      <c15:txfldGUID>{A1AE4243-8DE7-4734-95A4-3ADDD000416D}</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EBE-41B1-8F99-030E1A988F7B}"/>
                </c:ext>
                <c:ext xmlns:c15="http://schemas.microsoft.com/office/drawing/2012/chart" uri="{CE6537A1-D6FC-4f65-9D91-7224C49458BB}">
                  <c15:dlblFieldTable>
                    <c15:dlblFTEntry>
                      <c15:txfldGUID>{F8193796-57A5-446F-B996-1282C52CE128}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EBE-41B1-8F99-030E1A988F7B}"/>
                </c:ext>
                <c:ext xmlns:c15="http://schemas.microsoft.com/office/drawing/2012/chart" uri="{CE6537A1-D6FC-4f65-9D91-7224C49458BB}">
                  <c15:dlblFieldTable>
                    <c15:dlblFTEntry>
                      <c15:txfldGUID>{1DD58073-E0E6-407B-B56F-FDE03B709D62}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EBE-41B1-8F99-030E1A988F7B}"/>
                </c:ext>
                <c:ext xmlns:c15="http://schemas.microsoft.com/office/drawing/2012/chart" uri="{CE6537A1-D6FC-4f65-9D91-7224C49458BB}">
                  <c15:dlblFieldTable>
                    <c15:dlblFTEntry>
                      <c15:txfldGUID>{C6FDB1B7-D5F4-4EAC-8887-B3B140331169}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EBE-41B1-8F99-030E1A988F7B}"/>
                </c:ext>
                <c:ext xmlns:c15="http://schemas.microsoft.com/office/drawing/2012/chart" uri="{CE6537A1-D6FC-4f65-9D91-7224C49458BB}">
                  <c15:dlblFieldTable>
                    <c15:dlblFTEntry>
                      <c15:txfldGUID>{D8E248DF-4D59-46FA-812D-E6DCF3ED0D1C}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EBE-41B1-8F99-030E1A988F7B}"/>
                </c:ext>
                <c:ext xmlns:c15="http://schemas.microsoft.com/office/drawing/2012/chart" uri="{CE6537A1-D6FC-4f65-9D91-7224C49458BB}">
                  <c15:dlblFieldTable>
                    <c15:dlblFTEntry>
                      <c15:txfldGUID>{7FE86D58-B329-4D6C-801B-EB11517694B9}</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EBE-41B1-8F99-030E1A988F7B}"/>
                </c:ext>
                <c:ext xmlns:c15="http://schemas.microsoft.com/office/drawing/2012/chart" uri="{CE6537A1-D6FC-4f65-9D91-7224C49458BB}">
                  <c15:dlblFieldTable>
                    <c15:dlblFTEntry>
                      <c15:txfldGUID>{B02AA597-997F-4457-9975-657813FD29A8}</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EBE-41B1-8F99-030E1A988F7B}"/>
                </c:ext>
                <c:ext xmlns:c15="http://schemas.microsoft.com/office/drawing/2012/chart" uri="{CE6537A1-D6FC-4f65-9D91-7224C49458BB}">
                  <c15:dlblFieldTable>
                    <c15:dlblFTEntry>
                      <c15:txfldGUID>{B736277B-2ACF-4531-910D-0406936C266E}</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EBE-41B1-8F99-030E1A988F7B}"/>
                </c:ext>
                <c:ext xmlns:c15="http://schemas.microsoft.com/office/drawing/2012/chart" uri="{CE6537A1-D6FC-4f65-9D91-7224C49458BB}">
                  <c15:layout/>
                  <c15:dlblFieldTable>
                    <c15:dlblFTEntry>
                      <c15:txfldGUID>{D35AE004-7658-4850-9B71-C1A49FBFDFE7}</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58.5</c:v>
                </c:pt>
                <c:pt idx="16">
                  <c:v>60.5</c:v>
                </c:pt>
                <c:pt idx="24">
                  <c:v>62.2</c:v>
                </c:pt>
                <c:pt idx="32">
                  <c:v>63.7</c:v>
                </c:pt>
              </c:numCache>
            </c:numRef>
          </c:xVal>
          <c:yVal>
            <c:numRef>
              <c:f>公会計指標分析・財政指標組合せ分析表!$BP$51:$DC$51</c:f>
              <c:numCache>
                <c:formatCode>#,##0.0;"▲ "#,##0.0</c:formatCode>
                <c:ptCount val="40"/>
                <c:pt idx="32">
                  <c:v>74.599999999999994</c:v>
                </c:pt>
              </c:numCache>
            </c:numRef>
          </c:yVal>
          <c:smooth val="0"/>
          <c:extLst xmlns:c16r2="http://schemas.microsoft.com/office/drawing/2015/06/chart">
            <c:ext xmlns:c16="http://schemas.microsoft.com/office/drawing/2014/chart" uri="{C3380CC4-5D6E-409C-BE32-E72D297353CC}">
              <c16:uniqueId val="{00000009-FEBE-41B1-8F99-030E1A988F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EBE-41B1-8F99-030E1A988F7B}"/>
                </c:ext>
                <c:ext xmlns:c15="http://schemas.microsoft.com/office/drawing/2012/chart" uri="{CE6537A1-D6FC-4f65-9D91-7224C49458BB}">
                  <c15:dlblFieldTable>
                    <c15:dlblFTEntry>
                      <c15:txfldGUID>{55797E2E-D6BA-4A09-B690-2C0C7A0341BE}</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EBE-41B1-8F99-030E1A988F7B}"/>
                </c:ext>
                <c:ext xmlns:c15="http://schemas.microsoft.com/office/drawing/2012/chart" uri="{CE6537A1-D6FC-4f65-9D91-7224C49458BB}">
                  <c15:dlblFieldTable>
                    <c15:dlblFTEntry>
                      <c15:txfldGUID>{79D9B37E-072D-4F03-B37C-D2E2CFAFC0E6}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EBE-41B1-8F99-030E1A988F7B}"/>
                </c:ext>
                <c:ext xmlns:c15="http://schemas.microsoft.com/office/drawing/2012/chart" uri="{CE6537A1-D6FC-4f65-9D91-7224C49458BB}">
                  <c15:dlblFieldTable>
                    <c15:dlblFTEntry>
                      <c15:txfldGUID>{DDFAB52B-E0A3-47D8-AC76-28F8800591F9}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EBE-41B1-8F99-030E1A988F7B}"/>
                </c:ext>
                <c:ext xmlns:c15="http://schemas.microsoft.com/office/drawing/2012/chart" uri="{CE6537A1-D6FC-4f65-9D91-7224C49458BB}">
                  <c15:dlblFieldTable>
                    <c15:dlblFTEntry>
                      <c15:txfldGUID>{F42C8FC7-B1FC-42F4-8078-98DE4735A46E}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EBE-41B1-8F99-030E1A988F7B}"/>
                </c:ext>
                <c:ext xmlns:c15="http://schemas.microsoft.com/office/drawing/2012/chart" uri="{CE6537A1-D6FC-4f65-9D91-7224C49458BB}">
                  <c15:dlblFieldTable>
                    <c15:dlblFTEntry>
                      <c15:txfldGUID>{26E6F9E2-ABAB-46B6-84E2-E50EF32FD3EF}</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EBE-41B1-8F99-030E1A988F7B}"/>
                </c:ext>
                <c:ext xmlns:c15="http://schemas.microsoft.com/office/drawing/2012/chart" uri="{CE6537A1-D6FC-4f65-9D91-7224C49458BB}">
                  <c15:layout/>
                  <c15:dlblFieldTable>
                    <c15:dlblFTEntry>
                      <c15:txfldGUID>{3674105E-C809-4454-B71C-EFC22613E906}</c15:txfldGUID>
                      <c15:f>公会計指標分析・財政指標組合せ分析表!$BX$50</c15:f>
                      <c15:dlblFieldTableCache>
                        <c:ptCount val="1"/>
                        <c:pt idx="0">
                          <c:v>H30</c:v>
                        </c:pt>
                      </c15:dlblFieldTableCache>
                    </c15:dlblFTEntry>
                  </c15:dlblFieldTable>
                  <c15:showDataLabelsRange val="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EBE-41B1-8F99-030E1A988F7B}"/>
                </c:ext>
                <c:ext xmlns:c15="http://schemas.microsoft.com/office/drawing/2012/chart" uri="{CE6537A1-D6FC-4f65-9D91-7224C49458BB}">
                  <c15:layout/>
                  <c15:dlblFieldTable>
                    <c15:dlblFTEntry>
                      <c15:txfldGUID>{BD02E092-EB84-456F-B287-952F439442EE}</c15:txfldGUID>
                      <c15:f>公会計指標分析・財政指標組合せ分析表!$CF$50</c15:f>
                      <c15:dlblFieldTableCache>
                        <c:ptCount val="1"/>
                        <c:pt idx="0">
                          <c:v>R01</c:v>
                        </c:pt>
                      </c15:dlblFieldTableCache>
                    </c15:dlblFTEntry>
                  </c15:dlblFieldTable>
                  <c15:showDataLabelsRange val="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EBE-41B1-8F99-030E1A988F7B}"/>
                </c:ext>
                <c:ext xmlns:c15="http://schemas.microsoft.com/office/drawing/2012/chart" uri="{CE6537A1-D6FC-4f65-9D91-7224C49458BB}">
                  <c15:layout/>
                  <c15:dlblFieldTable>
                    <c15:dlblFTEntry>
                      <c15:txfldGUID>{6F0F4BFA-D218-4F88-B887-26C61A612F56}</c15:txfldGUID>
                      <c15:f>公会計指標分析・財政指標組合せ分析表!$CN$50</c15:f>
                      <c15:dlblFieldTableCache>
                        <c:ptCount val="1"/>
                        <c:pt idx="0">
                          <c:v>R02</c:v>
                        </c:pt>
                      </c15:dlblFieldTableCache>
                    </c15:dlblFTEntry>
                  </c15:dlblFieldTable>
                  <c15:showDataLabelsRange val="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EBE-41B1-8F99-030E1A988F7B}"/>
                </c:ext>
                <c:ext xmlns:c15="http://schemas.microsoft.com/office/drawing/2012/chart" uri="{CE6537A1-D6FC-4f65-9D91-7224C49458BB}">
                  <c15:layout/>
                  <c15:dlblFieldTable>
                    <c15:dlblFTEntry>
                      <c15:txfldGUID>{1FBCF8DD-53AE-45E8-845B-FA35BC0A5715}</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59.7</c:v>
                </c:pt>
                <c:pt idx="16">
                  <c:v>60.7</c:v>
                </c:pt>
                <c:pt idx="24">
                  <c:v>64.2</c:v>
                </c:pt>
                <c:pt idx="32">
                  <c:v>62.1</c:v>
                </c:pt>
              </c:numCache>
            </c:numRef>
          </c:xVal>
          <c:yVal>
            <c:numRef>
              <c:f>公会計指標分析・財政指標組合せ分析表!$BP$55:$DC$55</c:f>
              <c:numCache>
                <c:formatCode>#,##0.0;"▲ "#,##0.0</c:formatCode>
                <c:ptCount val="40"/>
                <c:pt idx="8">
                  <c:v>19.8</c:v>
                </c:pt>
                <c:pt idx="16">
                  <c:v>20</c:v>
                </c:pt>
                <c:pt idx="24">
                  <c:v>32.4</c:v>
                </c:pt>
                <c:pt idx="32">
                  <c:v>8.5</c:v>
                </c:pt>
              </c:numCache>
            </c:numRef>
          </c:yVal>
          <c:smooth val="0"/>
          <c:extLst xmlns:c16r2="http://schemas.microsoft.com/office/drawing/2015/06/chart">
            <c:ext xmlns:c16="http://schemas.microsoft.com/office/drawing/2014/chart" uri="{C3380CC4-5D6E-409C-BE32-E72D297353CC}">
              <c16:uniqueId val="{00000013-FEBE-41B1-8F99-030E1A988F7B}"/>
            </c:ext>
          </c:extLst>
        </c:ser>
        <c:dLbls>
          <c:showLegendKey val="0"/>
          <c:showVal val="1"/>
          <c:showCatName val="0"/>
          <c:showSerName val="0"/>
          <c:showPercent val="0"/>
          <c:showBubbleSize val="0"/>
        </c:dLbls>
        <c:axId val="476702848"/>
        <c:axId val="476707160"/>
      </c:scatterChart>
      <c:valAx>
        <c:axId val="476702848"/>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707160"/>
        <c:crosses val="autoZero"/>
        <c:crossBetween val="midCat"/>
      </c:valAx>
      <c:valAx>
        <c:axId val="4767071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6702848"/>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F0B-473A-AC1A-F5A008419182}"/>
                </c:ext>
                <c:ext xmlns:c15="http://schemas.microsoft.com/office/drawing/2012/chart" uri="{CE6537A1-D6FC-4f65-9D91-7224C49458BB}">
                  <c15:dlblFieldTable>
                    <c15:dlblFTEntry>
                      <c15:txfldGUID>{DFEA5B15-7132-4BD5-AA33-73ACFF6473FA}</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F0B-473A-AC1A-F5A008419182}"/>
                </c:ext>
                <c:ext xmlns:c15="http://schemas.microsoft.com/office/drawing/2012/chart" uri="{CE6537A1-D6FC-4f65-9D91-7224C49458BB}">
                  <c15:dlblFieldTable>
                    <c15:dlblFTEntry>
                      <c15:txfldGUID>{5B76A735-A534-4613-941B-0F74C9C2FF45}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F0B-473A-AC1A-F5A008419182}"/>
                </c:ext>
                <c:ext xmlns:c15="http://schemas.microsoft.com/office/drawing/2012/chart" uri="{CE6537A1-D6FC-4f65-9D91-7224C49458BB}">
                  <c15:dlblFieldTable>
                    <c15:dlblFTEntry>
                      <c15:txfldGUID>{B8E4B246-0DB1-4A00-ADE0-14FE8D16AF4F}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F0B-473A-AC1A-F5A008419182}"/>
                </c:ext>
                <c:ext xmlns:c15="http://schemas.microsoft.com/office/drawing/2012/chart" uri="{CE6537A1-D6FC-4f65-9D91-7224C49458BB}">
                  <c15:dlblFieldTable>
                    <c15:dlblFTEntry>
                      <c15:txfldGUID>{3B985234-7671-4306-B942-2B0FD306CB9D}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F0B-473A-AC1A-F5A008419182}"/>
                </c:ext>
                <c:ext xmlns:c15="http://schemas.microsoft.com/office/drawing/2012/chart" uri="{CE6537A1-D6FC-4f65-9D91-7224C49458BB}">
                  <c15:dlblFieldTable>
                    <c15:dlblFTEntry>
                      <c15:txfldGUID>{AEA2E76A-8A39-438D-AAB4-EF125310B667}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F0B-473A-AC1A-F5A008419182}"/>
                </c:ext>
                <c:ext xmlns:c15="http://schemas.microsoft.com/office/drawing/2012/chart" uri="{CE6537A1-D6FC-4f65-9D91-7224C49458BB}">
                  <c15:dlblFieldTable>
                    <c15:dlblFTEntry>
                      <c15:txfldGUID>{A944C4A8-1BC2-47D5-A98A-71EDCC774663}</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F0B-473A-AC1A-F5A008419182}"/>
                </c:ext>
                <c:ext xmlns:c15="http://schemas.microsoft.com/office/drawing/2012/chart" uri="{CE6537A1-D6FC-4f65-9D91-7224C49458BB}">
                  <c15:dlblFieldTable>
                    <c15:dlblFTEntry>
                      <c15:txfldGUID>{DFD6FAB6-6EDC-42A9-99D0-D22D63BF6BC0}</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F0B-473A-AC1A-F5A008419182}"/>
                </c:ext>
                <c:ext xmlns:c15="http://schemas.microsoft.com/office/drawing/2012/chart" uri="{CE6537A1-D6FC-4f65-9D91-7224C49458BB}">
                  <c15:dlblFieldTable>
                    <c15:dlblFTEntry>
                      <c15:txfldGUID>{8CA11A5A-3315-449E-B074-969701A6A6A8}</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F0B-473A-AC1A-F5A008419182}"/>
                </c:ext>
                <c:ext xmlns:c15="http://schemas.microsoft.com/office/drawing/2012/chart" uri="{CE6537A1-D6FC-4f65-9D91-7224C49458BB}">
                  <c15:dlblFieldTable>
                    <c15:dlblFTEntry>
                      <c15:txfldGUID>{84EDAEF7-AF8C-4D7A-9CB6-DEEEC8851D16}</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2.2000000000000002</c:v>
                </c:pt>
                <c:pt idx="16">
                  <c:v>2.1</c:v>
                </c:pt>
                <c:pt idx="24">
                  <c:v>1.8</c:v>
                </c:pt>
                <c:pt idx="32">
                  <c:v>1.8</c:v>
                </c:pt>
              </c:numCache>
            </c:numRef>
          </c:xVal>
          <c:yVal>
            <c:numRef>
              <c:f>公会計指標分析・財政指標組合せ分析表!$BP$73:$DC$73</c:f>
              <c:numCache>
                <c:formatCode>#,##0.0;"▲ "#,##0.0</c:formatCode>
                <c:ptCount val="40"/>
                <c:pt idx="32">
                  <c:v>74.599999999999994</c:v>
                </c:pt>
              </c:numCache>
            </c:numRef>
          </c:yVal>
          <c:smooth val="0"/>
          <c:extLst xmlns:c16r2="http://schemas.microsoft.com/office/drawing/2015/06/chart">
            <c:ext xmlns:c16="http://schemas.microsoft.com/office/drawing/2014/chart" uri="{C3380CC4-5D6E-409C-BE32-E72D297353CC}">
              <c16:uniqueId val="{00000009-BF0B-473A-AC1A-F5A00841918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922670328710976E-2"/>
                  <c:y val="-8.055821363963597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F0B-473A-AC1A-F5A008419182}"/>
                </c:ext>
                <c:ext xmlns:c15="http://schemas.microsoft.com/office/drawing/2012/chart" uri="{CE6537A1-D6FC-4f65-9D91-7224C49458BB}">
                  <c15:dlblFieldTable>
                    <c15:dlblFTEntry>
                      <c15:txfldGUID>{12B2A11E-BABF-4BB7-9B32-E1C273982E57}</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F0B-473A-AC1A-F5A008419182}"/>
                </c:ext>
                <c:ext xmlns:c15="http://schemas.microsoft.com/office/drawing/2012/chart" uri="{CE6537A1-D6FC-4f65-9D91-7224C49458BB}">
                  <c15:dlblFieldTable>
                    <c15:dlblFTEntry>
                      <c15:txfldGUID>{1A6C824F-AA5C-4BD6-B882-D46F6280B688}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F0B-473A-AC1A-F5A008419182}"/>
                </c:ext>
                <c:ext xmlns:c15="http://schemas.microsoft.com/office/drawing/2012/chart" uri="{CE6537A1-D6FC-4f65-9D91-7224C49458BB}">
                  <c15:dlblFieldTable>
                    <c15:dlblFTEntry>
                      <c15:txfldGUID>{A3B42208-0A67-4246-BA40-E290714BF1B4}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F0B-473A-AC1A-F5A008419182}"/>
                </c:ext>
                <c:ext xmlns:c15="http://schemas.microsoft.com/office/drawing/2012/chart" uri="{CE6537A1-D6FC-4f65-9D91-7224C49458BB}">
                  <c15:dlblFieldTable>
                    <c15:dlblFTEntry>
                      <c15:txfldGUID>{31C4B5D7-13A3-4F61-989D-69758ED1988B}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F0B-473A-AC1A-F5A008419182}"/>
                </c:ext>
                <c:ext xmlns:c15="http://schemas.microsoft.com/office/drawing/2012/chart" uri="{CE6537A1-D6FC-4f65-9D91-7224C49458BB}">
                  <c15:dlblFieldTable>
                    <c15:dlblFTEntry>
                      <c15:txfldGUID>{56F705A7-54F0-4814-A7DC-B43614CC967C}</c15:txfldGUID>
                      <c15:f>#REF!</c15:f>
                      <c15:dlblFieldTableCache>
                        <c:ptCount val="1"/>
                        <c:pt idx="0">
                          <c:v>#REF!</c:v>
                        </c:pt>
                      </c15:dlblFieldTableCache>
                    </c15:dlblFTEntry>
                  </c15:dlblFieldTable>
                  <c15:showDataLabelsRange val="0"/>
                </c:ext>
              </c:extLst>
            </c:dLbl>
            <c:dLbl>
              <c:idx val="8"/>
              <c:layout>
                <c:manualLayout>
                  <c:x val="-2.2473312909510289E-2"/>
                  <c:y val="-7.148743036371495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F0B-473A-AC1A-F5A008419182}"/>
                </c:ext>
                <c:ext xmlns:c15="http://schemas.microsoft.com/office/drawing/2012/chart" uri="{CE6537A1-D6FC-4f65-9D91-7224C49458BB}">
                  <c15:dlblFieldTable>
                    <c15:dlblFTEntry>
                      <c15:txfldGUID>{3C34DEDC-92FB-4FDA-AC54-20754011CC53}</c15:txfldGUID>
                      <c15:f>公会計指標分析・財政指標組合せ分析表!$BX$72</c15:f>
                      <c15:dlblFieldTableCache>
                        <c:ptCount val="1"/>
                        <c:pt idx="0">
                          <c:v>H30</c:v>
                        </c:pt>
                      </c15:dlblFieldTableCache>
                    </c15:dlblFTEntry>
                  </c15:dlblFieldTable>
                  <c15:showDataLabelsRange val="0"/>
                </c:ext>
              </c:extLst>
            </c:dLbl>
            <c:dLbl>
              <c:idx val="16"/>
              <c:layout>
                <c:manualLayout>
                  <c:x val="-3.1570342725075584E-2"/>
                  <c:y val="-3.5204297260030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F0B-473A-AC1A-F5A008419182}"/>
                </c:ext>
                <c:ext xmlns:c15="http://schemas.microsoft.com/office/drawing/2012/chart" uri="{CE6537A1-D6FC-4f65-9D91-7224C49458BB}">
                  <c15:dlblFieldTable>
                    <c15:dlblFTEntry>
                      <c15:txfldGUID>{0F250668-0CD7-45AE-B7A9-AF54FCD73443}</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F0B-473A-AC1A-F5A008419182}"/>
                </c:ext>
                <c:ext xmlns:c15="http://schemas.microsoft.com/office/drawing/2012/chart" uri="{CE6537A1-D6FC-4f65-9D91-7224C49458BB}">
                  <c15:dlblFieldTable>
                    <c15:dlblFTEntry>
                      <c15:txfldGUID>{C7FC6259-78EA-4D27-9EB1-FCE768E29E6B}</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F0B-473A-AC1A-F5A008419182}"/>
                </c:ext>
                <c:ext xmlns:c15="http://schemas.microsoft.com/office/drawing/2012/chart" uri="{CE6537A1-D6FC-4f65-9D91-7224C49458BB}">
                  <c15:dlblFieldTable>
                    <c15:dlblFTEntry>
                      <c15:txfldGUID>{7336CFF4-8BAE-42F0-A4CE-C15B6059D434}</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8.8000000000000007</c:v>
                </c:pt>
                <c:pt idx="16">
                  <c:v>8.9</c:v>
                </c:pt>
                <c:pt idx="24">
                  <c:v>9.5</c:v>
                </c:pt>
                <c:pt idx="32">
                  <c:v>8.1999999999999993</c:v>
                </c:pt>
              </c:numCache>
            </c:numRef>
          </c:xVal>
          <c:yVal>
            <c:numRef>
              <c:f>公会計指標分析・財政指標組合せ分析表!$BP$77:$DC$77</c:f>
              <c:numCache>
                <c:formatCode>#,##0.0;"▲ "#,##0.0</c:formatCode>
                <c:ptCount val="40"/>
                <c:pt idx="0">
                  <c:v>19.8</c:v>
                </c:pt>
                <c:pt idx="8">
                  <c:v>19.8</c:v>
                </c:pt>
                <c:pt idx="16">
                  <c:v>20</c:v>
                </c:pt>
                <c:pt idx="24">
                  <c:v>32.4</c:v>
                </c:pt>
                <c:pt idx="32">
                  <c:v>8.5</c:v>
                </c:pt>
              </c:numCache>
            </c:numRef>
          </c:yVal>
          <c:smooth val="0"/>
          <c:extLst xmlns:c16r2="http://schemas.microsoft.com/office/drawing/2015/06/chart">
            <c:ext xmlns:c16="http://schemas.microsoft.com/office/drawing/2014/chart" uri="{C3380CC4-5D6E-409C-BE32-E72D297353CC}">
              <c16:uniqueId val="{00000013-BF0B-473A-AC1A-F5A008419182}"/>
            </c:ext>
          </c:extLst>
        </c:ser>
        <c:dLbls>
          <c:showLegendKey val="0"/>
          <c:showVal val="1"/>
          <c:showCatName val="0"/>
          <c:showSerName val="0"/>
          <c:showPercent val="0"/>
          <c:showBubbleSize val="0"/>
        </c:dLbls>
        <c:axId val="476707944"/>
        <c:axId val="476710296"/>
      </c:scatterChart>
      <c:valAx>
        <c:axId val="476707944"/>
        <c:scaling>
          <c:orientation val="maxMin"/>
          <c:max val="10"/>
          <c:min val="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710296"/>
        <c:crosses val="autoZero"/>
        <c:crossBetween val="midCat"/>
      </c:valAx>
      <c:valAx>
        <c:axId val="476710296"/>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767079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地方債については、令和元年度～令和２年度の地方債が据置期間であることと、平成３０年度以前の地方債の償還が進んだことから元利償還金は減少しているが、大型建設事業に係る債務負担行為に基づく支出額は増額している。</a:t>
          </a:r>
        </a:p>
        <a:p>
          <a:r>
            <a:rPr kumimoji="1" lang="ja-JP" altLang="en-US" sz="1400">
              <a:latin typeface="ＭＳ ゴシック" pitchFamily="49" charset="-128"/>
              <a:ea typeface="ＭＳ ゴシック" pitchFamily="49" charset="-128"/>
            </a:rPr>
            <a:t>一般会計においては、令和４年度も引き続き大型建設事業の本格工事の期間であり、地方債の借入の増加が見込まれる。事業の選択等を行い健全な財政運営に努めていく。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までは地方債の償還が進んだことから地方債残高は減少傾向にあったが、令和２年度から大型建設事業の工事の本格実施に伴って、地方債残高が増加している。令和４年度も引き続き大型建設事業が続くため残高が増加する見込みである。事業全体の精査を行い、適切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栃木県芳賀町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％を占める財政調整基金において、大型建設事業に充てるため昨年度より財政調整基金が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百万円減少している。特定目的基金については、森林環境整備基金への積立が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百万円増加したが、地域福祉基金と排水処理センター運営基金については、事業の実施に不足する額の取崩しを行っため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・財政調整基金及び教育施設等整備基金については、大型建設事業の継続実施や施設の長寿命化への対応のため、令和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年度まで計画的に減少していく見込みである。地域福祉基金と工業団地排水処理センター運営基金については、基金残高が年々減少しているため、事業内容の見直しを行い適切な運用を心掛ける。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位が、教育施設等整備基金で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百万円であり、教育施設の建て替えや更新・耐震工事などを行うためのもの。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位が、環境保全基金で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百万円であり、公害発生に伴う被害者救済に必要な資金の円滑な融資をはかるためのもの。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位が、地域福祉基金で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百万円であり、高齢者の保健福祉の増進等地域福祉の向上に資する事業の財源に充てるためのもの。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森林環境整備基金に積立を行った。地域福祉基金と排水処理センター運営基金については、事業の実施に不足する額の取崩しを行った。環境保全基金については、ここ数年は取り崩す予定がなく、ほぼ横ばいに推移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・教育施設等整備基金は、今後の施設の改修や建て替えなどの際に取り崩す予定である。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・地域福祉基金は、毎年実施している各種事業の財源として取り崩している。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LRT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整備事業や芳賀第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工業団地造成工事、大型ほ場整備といった複数年度に渡る大型建設事業の財源として令和元年度から財政調整基金から計画的に取崩をしており、今年度は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百万円の取崩しを行った。繰越金等の積立を行った結果として昨年度と比較して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年度もこの状況は続く見込みである。補助金や財政措置のある地方債を有効活用し、財政調整基金からの取崩しを最小限に抑え、適正な残高を維持できるよう努めていく。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・積立及び取崩しを行っていないため、前年度と同数値となっている。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年度以降、借入を行った地方債の据置期間が終了し元利償還金の増加が見込まれるため、増加幅に注意しながら、適切な時期に取崩しを行い財政負担の軽減に活用していく。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資産形成に係る公共施設の改修費用が少なく、既存資産の減価償却が進んだため前年度より１．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今後も引き続き活用していく施設については、計画的な施設の長寿命化を実行し、その他の施設については統廃合・複合化などを検討して適切に公共施設マネジメントを行っていく。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2" name="直線コネクタ 71"/>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3"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4" name="直線コネクタ 73"/>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5"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6" name="直線コネクタ 75"/>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7" name="有形固定資産減価償却率平均値テキスト"/>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8" name="フローチャート: 判断 77"/>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9" name="フローチャート: 判断 78"/>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1" name="フローチャート: 判断 80"/>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16298</xdr:rowOff>
    </xdr:from>
    <xdr:to>
      <xdr:col>7</xdr:col>
      <xdr:colOff>187325</xdr:colOff>
      <xdr:row>30</xdr:row>
      <xdr:rowOff>117898</xdr:rowOff>
    </xdr:to>
    <xdr:sp macro="" textlink="">
      <xdr:nvSpPr>
        <xdr:cNvPr id="82" name="フローチャート: 判断 81"/>
        <xdr:cNvSpPr/>
      </xdr:nvSpPr>
      <xdr:spPr>
        <a:xfrm>
          <a:off x="1714500" y="593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28363</xdr:rowOff>
    </xdr:from>
    <xdr:to>
      <xdr:col>23</xdr:col>
      <xdr:colOff>136525</xdr:colOff>
      <xdr:row>31</xdr:row>
      <xdr:rowOff>129963</xdr:rowOff>
    </xdr:to>
    <xdr:sp macro="" textlink="">
      <xdr:nvSpPr>
        <xdr:cNvPr id="88" name="楕円 87"/>
        <xdr:cNvSpPr/>
      </xdr:nvSpPr>
      <xdr:spPr>
        <a:xfrm>
          <a:off x="4711700" y="611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6790</xdr:rowOff>
    </xdr:from>
    <xdr:ext cx="405111" cy="259045"/>
    <xdr:sp macro="" textlink="">
      <xdr:nvSpPr>
        <xdr:cNvPr id="89" name="有形固定資産減価償却率該当値テキスト"/>
        <xdr:cNvSpPr txBox="1"/>
      </xdr:nvSpPr>
      <xdr:spPr>
        <a:xfrm>
          <a:off x="4813300" y="6093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145838</xdr:rowOff>
    </xdr:from>
    <xdr:to>
      <xdr:col>19</xdr:col>
      <xdr:colOff>187325</xdr:colOff>
      <xdr:row>31</xdr:row>
      <xdr:rowOff>75988</xdr:rowOff>
    </xdr:to>
    <xdr:sp macro="" textlink="">
      <xdr:nvSpPr>
        <xdr:cNvPr id="90" name="楕円 89"/>
        <xdr:cNvSpPr/>
      </xdr:nvSpPr>
      <xdr:spPr>
        <a:xfrm>
          <a:off x="4000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25188</xdr:rowOff>
    </xdr:from>
    <xdr:to>
      <xdr:col>23</xdr:col>
      <xdr:colOff>85725</xdr:colOff>
      <xdr:row>31</xdr:row>
      <xdr:rowOff>79163</xdr:rowOff>
    </xdr:to>
    <xdr:cxnSp macro="">
      <xdr:nvCxnSpPr>
        <xdr:cNvPr id="91" name="直線コネクタ 90"/>
        <xdr:cNvCxnSpPr/>
      </xdr:nvCxnSpPr>
      <xdr:spPr>
        <a:xfrm>
          <a:off x="4051300" y="611166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84667</xdr:rowOff>
    </xdr:from>
    <xdr:to>
      <xdr:col>15</xdr:col>
      <xdr:colOff>187325</xdr:colOff>
      <xdr:row>31</xdr:row>
      <xdr:rowOff>14817</xdr:rowOff>
    </xdr:to>
    <xdr:sp macro="" textlink="">
      <xdr:nvSpPr>
        <xdr:cNvPr id="92" name="楕円 91"/>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135467</xdr:rowOff>
    </xdr:from>
    <xdr:to>
      <xdr:col>19</xdr:col>
      <xdr:colOff>136525</xdr:colOff>
      <xdr:row>31</xdr:row>
      <xdr:rowOff>25188</xdr:rowOff>
    </xdr:to>
    <xdr:cxnSp macro="">
      <xdr:nvCxnSpPr>
        <xdr:cNvPr id="93" name="直線コネクタ 92"/>
        <xdr:cNvCxnSpPr/>
      </xdr:nvCxnSpPr>
      <xdr:spPr>
        <a:xfrm>
          <a:off x="3289300" y="6050492"/>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12700</xdr:rowOff>
    </xdr:from>
    <xdr:to>
      <xdr:col>11</xdr:col>
      <xdr:colOff>187325</xdr:colOff>
      <xdr:row>30</xdr:row>
      <xdr:rowOff>114300</xdr:rowOff>
    </xdr:to>
    <xdr:sp macro="" textlink="">
      <xdr:nvSpPr>
        <xdr:cNvPr id="94" name="楕円 93"/>
        <xdr:cNvSpPr/>
      </xdr:nvSpPr>
      <xdr:spPr>
        <a:xfrm>
          <a:off x="2476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135467</xdr:rowOff>
    </xdr:to>
    <xdr:cxnSp macro="">
      <xdr:nvCxnSpPr>
        <xdr:cNvPr id="95" name="直線コネクタ 94"/>
        <xdr:cNvCxnSpPr/>
      </xdr:nvCxnSpPr>
      <xdr:spPr>
        <a:xfrm>
          <a:off x="2527300" y="5978525"/>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139082</xdr:rowOff>
    </xdr:from>
    <xdr:ext cx="405111" cy="259045"/>
    <xdr:sp macro="" textlink="">
      <xdr:nvSpPr>
        <xdr:cNvPr id="96" name="n_1aveValue有形固定資産減価償却率"/>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7"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8"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134425</xdr:rowOff>
    </xdr:from>
    <xdr:ext cx="405111" cy="259045"/>
    <xdr:sp macro="" textlink="">
      <xdr:nvSpPr>
        <xdr:cNvPr id="99" name="n_4aveValue有形固定資産減価償却率"/>
        <xdr:cNvSpPr txBox="1"/>
      </xdr:nvSpPr>
      <xdr:spPr>
        <a:xfrm>
          <a:off x="1562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92515</xdr:rowOff>
    </xdr:from>
    <xdr:ext cx="405111" cy="259045"/>
    <xdr:sp macro="" textlink="">
      <xdr:nvSpPr>
        <xdr:cNvPr id="100" name="n_1mainValue有形固定資産減価償却率"/>
        <xdr:cNvSpPr txBox="1"/>
      </xdr:nvSpPr>
      <xdr:spPr>
        <a:xfrm>
          <a:off x="3836044" y="583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1" name="n_2mainValue有形固定資産減価償却率"/>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102" name="n_3main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令和元年度から社会基盤整備のための各種大型建設事業が本格化し、その財源として地方債の借入を予定しているため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令和４年度まで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は比率が増加する傾向とな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年度においては大型建設事業の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財源として地方債の借入を行ったため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２７６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引続き予算管理の徹底により収支の改善を図るとともに、町債の適正管理に努めていく。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0" name="テキスト ボックス 119"/>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1" name="直線コネクタ 130"/>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2"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3" name="直線コネクタ 132"/>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88293</xdr:rowOff>
    </xdr:from>
    <xdr:ext cx="469744" cy="259045"/>
    <xdr:sp macro="" textlink="">
      <xdr:nvSpPr>
        <xdr:cNvPr id="136" name="債務償還比率平均値テキスト"/>
        <xdr:cNvSpPr txBox="1"/>
      </xdr:nvSpPr>
      <xdr:spPr>
        <a:xfrm>
          <a:off x="14846300" y="5831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7" name="フローチャート: 判断 136"/>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38" name="フローチャート: 判断 137"/>
        <xdr:cNvSpPr/>
      </xdr:nvSpPr>
      <xdr:spPr>
        <a:xfrm>
          <a:off x="14033500" y="62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134874</xdr:rowOff>
    </xdr:from>
    <xdr:to>
      <xdr:col>68</xdr:col>
      <xdr:colOff>123825</xdr:colOff>
      <xdr:row>32</xdr:row>
      <xdr:rowOff>65024</xdr:rowOff>
    </xdr:to>
    <xdr:sp macro="" textlink="">
      <xdr:nvSpPr>
        <xdr:cNvPr id="139" name="フローチャート: 判断 138"/>
        <xdr:cNvSpPr/>
      </xdr:nvSpPr>
      <xdr:spPr>
        <a:xfrm>
          <a:off x="13271500" y="62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145489</xdr:rowOff>
    </xdr:from>
    <xdr:to>
      <xdr:col>64</xdr:col>
      <xdr:colOff>123825</xdr:colOff>
      <xdr:row>32</xdr:row>
      <xdr:rowOff>75639</xdr:rowOff>
    </xdr:to>
    <xdr:sp macro="" textlink="">
      <xdr:nvSpPr>
        <xdr:cNvPr id="140" name="フローチャート: 判断 139"/>
        <xdr:cNvSpPr/>
      </xdr:nvSpPr>
      <xdr:spPr>
        <a:xfrm>
          <a:off x="12509500" y="623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130376</xdr:rowOff>
    </xdr:from>
    <xdr:to>
      <xdr:col>60</xdr:col>
      <xdr:colOff>123825</xdr:colOff>
      <xdr:row>32</xdr:row>
      <xdr:rowOff>60526</xdr:rowOff>
    </xdr:to>
    <xdr:sp macro="" textlink="">
      <xdr:nvSpPr>
        <xdr:cNvPr id="141" name="フローチャート: 判断 140"/>
        <xdr:cNvSpPr/>
      </xdr:nvSpPr>
      <xdr:spPr>
        <a:xfrm>
          <a:off x="11747500" y="621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142420</xdr:rowOff>
    </xdr:from>
    <xdr:to>
      <xdr:col>76</xdr:col>
      <xdr:colOff>73025</xdr:colOff>
      <xdr:row>31</xdr:row>
      <xdr:rowOff>72570</xdr:rowOff>
    </xdr:to>
    <xdr:sp macro="" textlink="">
      <xdr:nvSpPr>
        <xdr:cNvPr id="147" name="楕円 146"/>
        <xdr:cNvSpPr/>
      </xdr:nvSpPr>
      <xdr:spPr>
        <a:xfrm>
          <a:off x="14744700" y="60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120847</xdr:rowOff>
    </xdr:from>
    <xdr:ext cx="469744" cy="259045"/>
    <xdr:sp macro="" textlink="">
      <xdr:nvSpPr>
        <xdr:cNvPr id="148" name="債務償還比率該当値テキスト"/>
        <xdr:cNvSpPr txBox="1"/>
      </xdr:nvSpPr>
      <xdr:spPr>
        <a:xfrm>
          <a:off x="14846300" y="603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158581</xdr:rowOff>
    </xdr:from>
    <xdr:to>
      <xdr:col>72</xdr:col>
      <xdr:colOff>123825</xdr:colOff>
      <xdr:row>28</xdr:row>
      <xdr:rowOff>88731</xdr:rowOff>
    </xdr:to>
    <xdr:sp macro="" textlink="">
      <xdr:nvSpPr>
        <xdr:cNvPr id="149" name="楕円 148"/>
        <xdr:cNvSpPr/>
      </xdr:nvSpPr>
      <xdr:spPr>
        <a:xfrm>
          <a:off x="14033500" y="55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37931</xdr:rowOff>
    </xdr:from>
    <xdr:to>
      <xdr:col>76</xdr:col>
      <xdr:colOff>22225</xdr:colOff>
      <xdr:row>31</xdr:row>
      <xdr:rowOff>21770</xdr:rowOff>
    </xdr:to>
    <xdr:cxnSp macro="">
      <xdr:nvCxnSpPr>
        <xdr:cNvPr id="150" name="直線コネクタ 149"/>
        <xdr:cNvCxnSpPr/>
      </xdr:nvCxnSpPr>
      <xdr:spPr>
        <a:xfrm>
          <a:off x="14084300" y="5610056"/>
          <a:ext cx="711200" cy="49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85005</xdr:rowOff>
    </xdr:from>
    <xdr:to>
      <xdr:col>68</xdr:col>
      <xdr:colOff>123825</xdr:colOff>
      <xdr:row>29</xdr:row>
      <xdr:rowOff>15155</xdr:rowOff>
    </xdr:to>
    <xdr:sp macro="" textlink="">
      <xdr:nvSpPr>
        <xdr:cNvPr id="151" name="楕円 150"/>
        <xdr:cNvSpPr/>
      </xdr:nvSpPr>
      <xdr:spPr>
        <a:xfrm>
          <a:off x="13271500" y="56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37931</xdr:rowOff>
    </xdr:from>
    <xdr:to>
      <xdr:col>72</xdr:col>
      <xdr:colOff>73025</xdr:colOff>
      <xdr:row>28</xdr:row>
      <xdr:rowOff>135805</xdr:rowOff>
    </xdr:to>
    <xdr:cxnSp macro="">
      <xdr:nvCxnSpPr>
        <xdr:cNvPr id="152" name="直線コネクタ 151"/>
        <xdr:cNvCxnSpPr/>
      </xdr:nvCxnSpPr>
      <xdr:spPr>
        <a:xfrm flipV="1">
          <a:off x="13322300" y="5610056"/>
          <a:ext cx="762000" cy="9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147786</xdr:rowOff>
    </xdr:from>
    <xdr:to>
      <xdr:col>64</xdr:col>
      <xdr:colOff>123825</xdr:colOff>
      <xdr:row>28</xdr:row>
      <xdr:rowOff>77936</xdr:rowOff>
    </xdr:to>
    <xdr:sp macro="" textlink="">
      <xdr:nvSpPr>
        <xdr:cNvPr id="153" name="楕円 152"/>
        <xdr:cNvSpPr/>
      </xdr:nvSpPr>
      <xdr:spPr>
        <a:xfrm>
          <a:off x="12509500" y="55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27136</xdr:rowOff>
    </xdr:from>
    <xdr:to>
      <xdr:col>68</xdr:col>
      <xdr:colOff>73025</xdr:colOff>
      <xdr:row>28</xdr:row>
      <xdr:rowOff>135805</xdr:rowOff>
    </xdr:to>
    <xdr:cxnSp macro="">
      <xdr:nvCxnSpPr>
        <xdr:cNvPr id="154" name="直線コネクタ 153"/>
        <xdr:cNvCxnSpPr/>
      </xdr:nvCxnSpPr>
      <xdr:spPr>
        <a:xfrm>
          <a:off x="12560300" y="5599261"/>
          <a:ext cx="762000" cy="10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151204</xdr:rowOff>
    </xdr:from>
    <xdr:to>
      <xdr:col>60</xdr:col>
      <xdr:colOff>123825</xdr:colOff>
      <xdr:row>28</xdr:row>
      <xdr:rowOff>81354</xdr:rowOff>
    </xdr:to>
    <xdr:sp macro="" textlink="">
      <xdr:nvSpPr>
        <xdr:cNvPr id="155" name="楕円 154"/>
        <xdr:cNvSpPr/>
      </xdr:nvSpPr>
      <xdr:spPr>
        <a:xfrm>
          <a:off x="11747500" y="55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27136</xdr:rowOff>
    </xdr:from>
    <xdr:to>
      <xdr:col>64</xdr:col>
      <xdr:colOff>73025</xdr:colOff>
      <xdr:row>28</xdr:row>
      <xdr:rowOff>30554</xdr:rowOff>
    </xdr:to>
    <xdr:cxnSp macro="">
      <xdr:nvCxnSpPr>
        <xdr:cNvPr id="156" name="直線コネクタ 155"/>
        <xdr:cNvCxnSpPr/>
      </xdr:nvCxnSpPr>
      <xdr:spPr>
        <a:xfrm flipV="1">
          <a:off x="11798300" y="5599261"/>
          <a:ext cx="762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57" name="n_1aveValue債務償還比率"/>
        <xdr:cNvSpPr txBox="1"/>
      </xdr:nvSpPr>
      <xdr:spPr>
        <a:xfrm>
          <a:off x="13836727" y="63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56151</xdr:rowOff>
    </xdr:from>
    <xdr:ext cx="469744" cy="259045"/>
    <xdr:sp macro="" textlink="">
      <xdr:nvSpPr>
        <xdr:cNvPr id="158" name="n_2aveValue債務償還比率"/>
        <xdr:cNvSpPr txBox="1"/>
      </xdr:nvSpPr>
      <xdr:spPr>
        <a:xfrm>
          <a:off x="13087427" y="63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66766</xdr:rowOff>
    </xdr:from>
    <xdr:ext cx="469744" cy="259045"/>
    <xdr:sp macro="" textlink="">
      <xdr:nvSpPr>
        <xdr:cNvPr id="159" name="n_3aveValue債務償還比率"/>
        <xdr:cNvSpPr txBox="1"/>
      </xdr:nvSpPr>
      <xdr:spPr>
        <a:xfrm>
          <a:off x="12325427" y="632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51653</xdr:rowOff>
    </xdr:from>
    <xdr:ext cx="469744" cy="259045"/>
    <xdr:sp macro="" textlink="">
      <xdr:nvSpPr>
        <xdr:cNvPr id="160" name="n_4aveValue債務償還比率"/>
        <xdr:cNvSpPr txBox="1"/>
      </xdr:nvSpPr>
      <xdr:spPr>
        <a:xfrm>
          <a:off x="11563427" y="6309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105258</xdr:rowOff>
    </xdr:from>
    <xdr:ext cx="469744" cy="259045"/>
    <xdr:sp macro="" textlink="">
      <xdr:nvSpPr>
        <xdr:cNvPr id="161" name="n_1mainValue債務償還比率"/>
        <xdr:cNvSpPr txBox="1"/>
      </xdr:nvSpPr>
      <xdr:spPr>
        <a:xfrm>
          <a:off x="13836727" y="533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31682</xdr:rowOff>
    </xdr:from>
    <xdr:ext cx="469744" cy="259045"/>
    <xdr:sp macro="" textlink="">
      <xdr:nvSpPr>
        <xdr:cNvPr id="162" name="n_2mainValue債務償還比率"/>
        <xdr:cNvSpPr txBox="1"/>
      </xdr:nvSpPr>
      <xdr:spPr>
        <a:xfrm>
          <a:off x="13087427" y="54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94463</xdr:rowOff>
    </xdr:from>
    <xdr:ext cx="469744" cy="259045"/>
    <xdr:sp macro="" textlink="">
      <xdr:nvSpPr>
        <xdr:cNvPr id="163" name="n_3mainValue債務償還比率"/>
        <xdr:cNvSpPr txBox="1"/>
      </xdr:nvSpPr>
      <xdr:spPr>
        <a:xfrm>
          <a:off x="12325427" y="53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97881</xdr:rowOff>
    </xdr:from>
    <xdr:ext cx="469744" cy="259045"/>
    <xdr:sp macro="" textlink="">
      <xdr:nvSpPr>
        <xdr:cNvPr id="164" name="n_4mainValue債務償還比率"/>
        <xdr:cNvSpPr txBox="1"/>
      </xdr:nvSpPr>
      <xdr:spPr>
        <a:xfrm>
          <a:off x="11563427" y="532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19685</xdr:rowOff>
    </xdr:from>
    <xdr:to>
      <xdr:col>10</xdr:col>
      <xdr:colOff>165100</xdr:colOff>
      <xdr:row>37</xdr:row>
      <xdr:rowOff>121285</xdr:rowOff>
    </xdr:to>
    <xdr:sp macro="" textlink="">
      <xdr:nvSpPr>
        <xdr:cNvPr id="66" name="フローチャート: 判断 65"/>
        <xdr:cNvSpPr/>
      </xdr:nvSpPr>
      <xdr:spPr>
        <a:xfrm>
          <a:off x="1968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93980</xdr:rowOff>
    </xdr:from>
    <xdr:to>
      <xdr:col>24</xdr:col>
      <xdr:colOff>114300</xdr:colOff>
      <xdr:row>36</xdr:row>
      <xdr:rowOff>24130</xdr:rowOff>
    </xdr:to>
    <xdr:sp macro="" textlink="">
      <xdr:nvSpPr>
        <xdr:cNvPr id="73" name="楕円 72"/>
        <xdr:cNvSpPr/>
      </xdr:nvSpPr>
      <xdr:spPr>
        <a:xfrm>
          <a:off x="4584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116857</xdr:rowOff>
    </xdr:from>
    <xdr:ext cx="405111" cy="259045"/>
    <xdr:sp macro="" textlink="">
      <xdr:nvSpPr>
        <xdr:cNvPr id="74" name="【道路】&#10;有形固定資産減価償却率該当値テキスト"/>
        <xdr:cNvSpPr txBox="1"/>
      </xdr:nvSpPr>
      <xdr:spPr>
        <a:xfrm>
          <a:off x="4673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63500</xdr:rowOff>
    </xdr:from>
    <xdr:to>
      <xdr:col>20</xdr:col>
      <xdr:colOff>38100</xdr:colOff>
      <xdr:row>35</xdr:row>
      <xdr:rowOff>165100</xdr:rowOff>
    </xdr:to>
    <xdr:sp macro="" textlink="">
      <xdr:nvSpPr>
        <xdr:cNvPr id="75" name="楕円 74"/>
        <xdr:cNvSpPr/>
      </xdr:nvSpPr>
      <xdr:spPr>
        <a:xfrm>
          <a:off x="3746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114300</xdr:rowOff>
    </xdr:from>
    <xdr:to>
      <xdr:col>24</xdr:col>
      <xdr:colOff>63500</xdr:colOff>
      <xdr:row>35</xdr:row>
      <xdr:rowOff>144780</xdr:rowOff>
    </xdr:to>
    <xdr:cxnSp macro="">
      <xdr:nvCxnSpPr>
        <xdr:cNvPr id="76" name="直線コネクタ 75"/>
        <xdr:cNvCxnSpPr/>
      </xdr:nvCxnSpPr>
      <xdr:spPr>
        <a:xfrm>
          <a:off x="3797300" y="61150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77" name="楕円 76"/>
        <xdr:cNvSpPr/>
      </xdr:nvSpPr>
      <xdr:spPr>
        <a:xfrm>
          <a:off x="285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85725</xdr:rowOff>
    </xdr:from>
    <xdr:to>
      <xdr:col>19</xdr:col>
      <xdr:colOff>177800</xdr:colOff>
      <xdr:row>35</xdr:row>
      <xdr:rowOff>114300</xdr:rowOff>
    </xdr:to>
    <xdr:cxnSp macro="">
      <xdr:nvCxnSpPr>
        <xdr:cNvPr id="78" name="直線コネクタ 77"/>
        <xdr:cNvCxnSpPr/>
      </xdr:nvCxnSpPr>
      <xdr:spPr>
        <a:xfrm>
          <a:off x="2908300" y="60864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2540</xdr:rowOff>
    </xdr:from>
    <xdr:to>
      <xdr:col>10</xdr:col>
      <xdr:colOff>165100</xdr:colOff>
      <xdr:row>35</xdr:row>
      <xdr:rowOff>104140</xdr:rowOff>
    </xdr:to>
    <xdr:sp macro="" textlink="">
      <xdr:nvSpPr>
        <xdr:cNvPr id="79" name="楕円 78"/>
        <xdr:cNvSpPr/>
      </xdr:nvSpPr>
      <xdr:spPr>
        <a:xfrm>
          <a:off x="1968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53340</xdr:rowOff>
    </xdr:from>
    <xdr:to>
      <xdr:col>15</xdr:col>
      <xdr:colOff>50800</xdr:colOff>
      <xdr:row>35</xdr:row>
      <xdr:rowOff>85725</xdr:rowOff>
    </xdr:to>
    <xdr:cxnSp macro="">
      <xdr:nvCxnSpPr>
        <xdr:cNvPr id="80" name="直線コネクタ 79"/>
        <xdr:cNvCxnSpPr/>
      </xdr:nvCxnSpPr>
      <xdr:spPr>
        <a:xfrm>
          <a:off x="2019300" y="60540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81"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112412</xdr:rowOff>
    </xdr:from>
    <xdr:ext cx="405111" cy="259045"/>
    <xdr:sp macro="" textlink="">
      <xdr:nvSpPr>
        <xdr:cNvPr id="83" name="n_3aveValue【道路】&#10;有形固定資産減価償却率"/>
        <xdr:cNvSpPr txBox="1"/>
      </xdr:nvSpPr>
      <xdr:spPr>
        <a:xfrm>
          <a:off x="1816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10177</xdr:rowOff>
    </xdr:from>
    <xdr:ext cx="405111" cy="259045"/>
    <xdr:sp macro="" textlink="">
      <xdr:nvSpPr>
        <xdr:cNvPr id="85" name="n_1mainValue【道路】&#10;有形固定資産減価償却率"/>
        <xdr:cNvSpPr txBox="1"/>
      </xdr:nvSpPr>
      <xdr:spPr>
        <a:xfrm>
          <a:off x="35820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153052</xdr:rowOff>
    </xdr:from>
    <xdr:ext cx="405111" cy="259045"/>
    <xdr:sp macro="" textlink="">
      <xdr:nvSpPr>
        <xdr:cNvPr id="86" name="n_2mainValue【道路】&#10;有形固定資産減価償却率"/>
        <xdr:cNvSpPr txBox="1"/>
      </xdr:nvSpPr>
      <xdr:spPr>
        <a:xfrm>
          <a:off x="2705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120667</xdr:rowOff>
    </xdr:from>
    <xdr:ext cx="405111" cy="259045"/>
    <xdr:sp macro="" textlink="">
      <xdr:nvSpPr>
        <xdr:cNvPr id="87" name="n_3mainValue【道路】&#10;有形固定資産減価償却率"/>
        <xdr:cNvSpPr txBox="1"/>
      </xdr:nvSpPr>
      <xdr:spPr>
        <a:xfrm>
          <a:off x="181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1" name="直線コネクタ 110"/>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2"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3" name="直線コネクタ 112"/>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4"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5" name="直線コネクタ 114"/>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6" name="【道路】&#10;一人当たり延長平均値テキスト"/>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17" name="フローチャート: 判断 116"/>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132633</xdr:rowOff>
    </xdr:from>
    <xdr:to>
      <xdr:col>50</xdr:col>
      <xdr:colOff>165100</xdr:colOff>
      <xdr:row>38</xdr:row>
      <xdr:rowOff>62782</xdr:rowOff>
    </xdr:to>
    <xdr:sp macro="" textlink="">
      <xdr:nvSpPr>
        <xdr:cNvPr id="118" name="フローチャート: 判断 117"/>
        <xdr:cNvSpPr/>
      </xdr:nvSpPr>
      <xdr:spPr>
        <a:xfrm>
          <a:off x="9588500" y="64762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52946</xdr:rowOff>
    </xdr:from>
    <xdr:to>
      <xdr:col>46</xdr:col>
      <xdr:colOff>38100</xdr:colOff>
      <xdr:row>37</xdr:row>
      <xdr:rowOff>154546</xdr:rowOff>
    </xdr:to>
    <xdr:sp macro="" textlink="">
      <xdr:nvSpPr>
        <xdr:cNvPr id="119" name="フローチャート: 判断 118"/>
        <xdr:cNvSpPr/>
      </xdr:nvSpPr>
      <xdr:spPr>
        <a:xfrm>
          <a:off x="8699500" y="639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58814</xdr:rowOff>
    </xdr:from>
    <xdr:to>
      <xdr:col>41</xdr:col>
      <xdr:colOff>101600</xdr:colOff>
      <xdr:row>37</xdr:row>
      <xdr:rowOff>160413</xdr:rowOff>
    </xdr:to>
    <xdr:sp macro="" textlink="">
      <xdr:nvSpPr>
        <xdr:cNvPr id="120" name="フローチャート: 判断 119"/>
        <xdr:cNvSpPr/>
      </xdr:nvSpPr>
      <xdr:spPr>
        <a:xfrm>
          <a:off x="7810500" y="640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70644</xdr:rowOff>
    </xdr:from>
    <xdr:to>
      <xdr:col>36</xdr:col>
      <xdr:colOff>165100</xdr:colOff>
      <xdr:row>38</xdr:row>
      <xdr:rowOff>794</xdr:rowOff>
    </xdr:to>
    <xdr:sp macro="" textlink="">
      <xdr:nvSpPr>
        <xdr:cNvPr id="121" name="フローチャート: 判断 120"/>
        <xdr:cNvSpPr/>
      </xdr:nvSpPr>
      <xdr:spPr>
        <a:xfrm>
          <a:off x="6921500" y="641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45365</xdr:rowOff>
    </xdr:from>
    <xdr:to>
      <xdr:col>55</xdr:col>
      <xdr:colOff>50800</xdr:colOff>
      <xdr:row>38</xdr:row>
      <xdr:rowOff>146965</xdr:rowOff>
    </xdr:to>
    <xdr:sp macro="" textlink="">
      <xdr:nvSpPr>
        <xdr:cNvPr id="127" name="楕円 126"/>
        <xdr:cNvSpPr/>
      </xdr:nvSpPr>
      <xdr:spPr>
        <a:xfrm>
          <a:off x="10426700" y="65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68241</xdr:rowOff>
    </xdr:from>
    <xdr:ext cx="534377" cy="259045"/>
    <xdr:sp macro="" textlink="">
      <xdr:nvSpPr>
        <xdr:cNvPr id="128" name="【道路】&#10;一人当たり延長該当値テキスト"/>
        <xdr:cNvSpPr txBox="1"/>
      </xdr:nvSpPr>
      <xdr:spPr>
        <a:xfrm>
          <a:off x="10515600" y="64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42697</xdr:rowOff>
    </xdr:from>
    <xdr:to>
      <xdr:col>50</xdr:col>
      <xdr:colOff>165100</xdr:colOff>
      <xdr:row>38</xdr:row>
      <xdr:rowOff>144297</xdr:rowOff>
    </xdr:to>
    <xdr:sp macro="" textlink="">
      <xdr:nvSpPr>
        <xdr:cNvPr id="129" name="楕円 128"/>
        <xdr:cNvSpPr/>
      </xdr:nvSpPr>
      <xdr:spPr>
        <a:xfrm>
          <a:off x="9588500" y="65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93497</xdr:rowOff>
    </xdr:from>
    <xdr:to>
      <xdr:col>55</xdr:col>
      <xdr:colOff>0</xdr:colOff>
      <xdr:row>38</xdr:row>
      <xdr:rowOff>96165</xdr:rowOff>
    </xdr:to>
    <xdr:cxnSp macro="">
      <xdr:nvCxnSpPr>
        <xdr:cNvPr id="130" name="直線コネクタ 129"/>
        <xdr:cNvCxnSpPr/>
      </xdr:nvCxnSpPr>
      <xdr:spPr>
        <a:xfrm>
          <a:off x="9639300" y="6608597"/>
          <a:ext cx="8382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46889</xdr:rowOff>
    </xdr:from>
    <xdr:to>
      <xdr:col>46</xdr:col>
      <xdr:colOff>38100</xdr:colOff>
      <xdr:row>38</xdr:row>
      <xdr:rowOff>148489</xdr:rowOff>
    </xdr:to>
    <xdr:sp macro="" textlink="">
      <xdr:nvSpPr>
        <xdr:cNvPr id="131" name="楕円 130"/>
        <xdr:cNvSpPr/>
      </xdr:nvSpPr>
      <xdr:spPr>
        <a:xfrm>
          <a:off x="8699500" y="65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93497</xdr:rowOff>
    </xdr:from>
    <xdr:to>
      <xdr:col>50</xdr:col>
      <xdr:colOff>114300</xdr:colOff>
      <xdr:row>38</xdr:row>
      <xdr:rowOff>97689</xdr:rowOff>
    </xdr:to>
    <xdr:cxnSp macro="">
      <xdr:nvCxnSpPr>
        <xdr:cNvPr id="132" name="直線コネクタ 131"/>
        <xdr:cNvCxnSpPr/>
      </xdr:nvCxnSpPr>
      <xdr:spPr>
        <a:xfrm flipV="1">
          <a:off x="8750300" y="660859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49670</xdr:rowOff>
    </xdr:from>
    <xdr:to>
      <xdr:col>41</xdr:col>
      <xdr:colOff>101600</xdr:colOff>
      <xdr:row>38</xdr:row>
      <xdr:rowOff>151270</xdr:rowOff>
    </xdr:to>
    <xdr:sp macro="" textlink="">
      <xdr:nvSpPr>
        <xdr:cNvPr id="133" name="楕円 132"/>
        <xdr:cNvSpPr/>
      </xdr:nvSpPr>
      <xdr:spPr>
        <a:xfrm>
          <a:off x="7810500" y="65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97689</xdr:rowOff>
    </xdr:from>
    <xdr:to>
      <xdr:col>45</xdr:col>
      <xdr:colOff>177800</xdr:colOff>
      <xdr:row>38</xdr:row>
      <xdr:rowOff>100470</xdr:rowOff>
    </xdr:to>
    <xdr:cxnSp macro="">
      <xdr:nvCxnSpPr>
        <xdr:cNvPr id="134" name="直線コネクタ 133"/>
        <xdr:cNvCxnSpPr/>
      </xdr:nvCxnSpPr>
      <xdr:spPr>
        <a:xfrm flipV="1">
          <a:off x="7861300" y="6612789"/>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79310</xdr:rowOff>
    </xdr:from>
    <xdr:ext cx="534377" cy="259045"/>
    <xdr:sp macro="" textlink="">
      <xdr:nvSpPr>
        <xdr:cNvPr id="135" name="n_1aveValue【道路】&#10;一人当たり延長"/>
        <xdr:cNvSpPr txBox="1"/>
      </xdr:nvSpPr>
      <xdr:spPr>
        <a:xfrm>
          <a:off x="9359411" y="625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171073</xdr:rowOff>
    </xdr:from>
    <xdr:ext cx="534377" cy="259045"/>
    <xdr:sp macro="" textlink="">
      <xdr:nvSpPr>
        <xdr:cNvPr id="136" name="n_2aveValue【道路】&#10;一人当たり延長"/>
        <xdr:cNvSpPr txBox="1"/>
      </xdr:nvSpPr>
      <xdr:spPr>
        <a:xfrm>
          <a:off x="8483111" y="61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5491</xdr:rowOff>
    </xdr:from>
    <xdr:ext cx="534377" cy="259045"/>
    <xdr:sp macro="" textlink="">
      <xdr:nvSpPr>
        <xdr:cNvPr id="137" name="n_3aveValue【道路】&#10;一人当たり延長"/>
        <xdr:cNvSpPr txBox="1"/>
      </xdr:nvSpPr>
      <xdr:spPr>
        <a:xfrm>
          <a:off x="7594111" y="617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17321</xdr:rowOff>
    </xdr:from>
    <xdr:ext cx="534377" cy="259045"/>
    <xdr:sp macro="" textlink="">
      <xdr:nvSpPr>
        <xdr:cNvPr id="138" name="n_4aveValue【道路】&#10;一人当たり延長"/>
        <xdr:cNvSpPr txBox="1"/>
      </xdr:nvSpPr>
      <xdr:spPr>
        <a:xfrm>
          <a:off x="6705111" y="618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135424</xdr:rowOff>
    </xdr:from>
    <xdr:ext cx="534377" cy="259045"/>
    <xdr:sp macro="" textlink="">
      <xdr:nvSpPr>
        <xdr:cNvPr id="139" name="n_1mainValue【道路】&#10;一人当たり延長"/>
        <xdr:cNvSpPr txBox="1"/>
      </xdr:nvSpPr>
      <xdr:spPr>
        <a:xfrm>
          <a:off x="9359411" y="665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139616</xdr:rowOff>
    </xdr:from>
    <xdr:ext cx="534377" cy="259045"/>
    <xdr:sp macro="" textlink="">
      <xdr:nvSpPr>
        <xdr:cNvPr id="140" name="n_2mainValue【道路】&#10;一人当たり延長"/>
        <xdr:cNvSpPr txBox="1"/>
      </xdr:nvSpPr>
      <xdr:spPr>
        <a:xfrm>
          <a:off x="8483111" y="665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142397</xdr:rowOff>
    </xdr:from>
    <xdr:ext cx="534377" cy="259045"/>
    <xdr:sp macro="" textlink="">
      <xdr:nvSpPr>
        <xdr:cNvPr id="141" name="n_3mainValue【道路】&#10;一人当たり延長"/>
        <xdr:cNvSpPr txBox="1"/>
      </xdr:nvSpPr>
      <xdr:spPr>
        <a:xfrm>
          <a:off x="7594111" y="6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67" name="直線コネクタ 166"/>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0"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1" name="直線コネクタ 170"/>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2"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3" name="フローチャート: 判断 172"/>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104322</xdr:rowOff>
    </xdr:from>
    <xdr:to>
      <xdr:col>20</xdr:col>
      <xdr:colOff>38100</xdr:colOff>
      <xdr:row>61</xdr:row>
      <xdr:rowOff>34472</xdr:rowOff>
    </xdr:to>
    <xdr:sp macro="" textlink="">
      <xdr:nvSpPr>
        <xdr:cNvPr id="174" name="フローチャート: 判断 173"/>
        <xdr:cNvSpPr/>
      </xdr:nvSpPr>
      <xdr:spPr>
        <a:xfrm>
          <a:off x="3746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5" name="フローチャート: 判断 174"/>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99423</xdr:rowOff>
    </xdr:from>
    <xdr:to>
      <xdr:col>10</xdr:col>
      <xdr:colOff>165100</xdr:colOff>
      <xdr:row>61</xdr:row>
      <xdr:rowOff>29573</xdr:rowOff>
    </xdr:to>
    <xdr:sp macro="" textlink="">
      <xdr:nvSpPr>
        <xdr:cNvPr id="176" name="フローチャート: 判断 175"/>
        <xdr:cNvSpPr/>
      </xdr:nvSpPr>
      <xdr:spPr>
        <a:xfrm>
          <a:off x="1968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96157</xdr:rowOff>
    </xdr:from>
    <xdr:to>
      <xdr:col>6</xdr:col>
      <xdr:colOff>38100</xdr:colOff>
      <xdr:row>61</xdr:row>
      <xdr:rowOff>26307</xdr:rowOff>
    </xdr:to>
    <xdr:sp macro="" textlink="">
      <xdr:nvSpPr>
        <xdr:cNvPr id="177" name="フローチャート: 判断 176"/>
        <xdr:cNvSpPr/>
      </xdr:nvSpPr>
      <xdr:spPr>
        <a:xfrm>
          <a:off x="1079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32476</xdr:rowOff>
    </xdr:from>
    <xdr:to>
      <xdr:col>24</xdr:col>
      <xdr:colOff>114300</xdr:colOff>
      <xdr:row>64</xdr:row>
      <xdr:rowOff>134076</xdr:rowOff>
    </xdr:to>
    <xdr:sp macro="" textlink="">
      <xdr:nvSpPr>
        <xdr:cNvPr id="183" name="楕円 182"/>
        <xdr:cNvSpPr/>
      </xdr:nvSpPr>
      <xdr:spPr>
        <a:xfrm>
          <a:off x="4584700" y="110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118853</xdr:rowOff>
    </xdr:from>
    <xdr:ext cx="405111" cy="259045"/>
    <xdr:sp macro="" textlink="">
      <xdr:nvSpPr>
        <xdr:cNvPr id="184" name="【橋りょう・トンネル】&#10;有形固定資産減価償却率該当値テキスト"/>
        <xdr:cNvSpPr txBox="1"/>
      </xdr:nvSpPr>
      <xdr:spPr>
        <a:xfrm>
          <a:off x="4673600" y="1092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27577</xdr:rowOff>
    </xdr:from>
    <xdr:to>
      <xdr:col>20</xdr:col>
      <xdr:colOff>38100</xdr:colOff>
      <xdr:row>64</xdr:row>
      <xdr:rowOff>129177</xdr:rowOff>
    </xdr:to>
    <xdr:sp macro="" textlink="">
      <xdr:nvSpPr>
        <xdr:cNvPr id="185" name="楕円 184"/>
        <xdr:cNvSpPr/>
      </xdr:nvSpPr>
      <xdr:spPr>
        <a:xfrm>
          <a:off x="3746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78377</xdr:rowOff>
    </xdr:from>
    <xdr:to>
      <xdr:col>24</xdr:col>
      <xdr:colOff>63500</xdr:colOff>
      <xdr:row>64</xdr:row>
      <xdr:rowOff>83276</xdr:rowOff>
    </xdr:to>
    <xdr:cxnSp macro="">
      <xdr:nvCxnSpPr>
        <xdr:cNvPr id="186" name="直線コネクタ 185"/>
        <xdr:cNvCxnSpPr/>
      </xdr:nvCxnSpPr>
      <xdr:spPr>
        <a:xfrm>
          <a:off x="3797300" y="1105117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45538</xdr:rowOff>
    </xdr:from>
    <xdr:to>
      <xdr:col>15</xdr:col>
      <xdr:colOff>101600</xdr:colOff>
      <xdr:row>64</xdr:row>
      <xdr:rowOff>147138</xdr:rowOff>
    </xdr:to>
    <xdr:sp macro="" textlink="">
      <xdr:nvSpPr>
        <xdr:cNvPr id="187" name="楕円 186"/>
        <xdr:cNvSpPr/>
      </xdr:nvSpPr>
      <xdr:spPr>
        <a:xfrm>
          <a:off x="2857500" y="110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78377</xdr:rowOff>
    </xdr:from>
    <xdr:to>
      <xdr:col>19</xdr:col>
      <xdr:colOff>177800</xdr:colOff>
      <xdr:row>64</xdr:row>
      <xdr:rowOff>96338</xdr:rowOff>
    </xdr:to>
    <xdr:cxnSp macro="">
      <xdr:nvCxnSpPr>
        <xdr:cNvPr id="188" name="直線コネクタ 187"/>
        <xdr:cNvCxnSpPr/>
      </xdr:nvCxnSpPr>
      <xdr:spPr>
        <a:xfrm flipV="1">
          <a:off x="2908300" y="110511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37374</xdr:rowOff>
    </xdr:from>
    <xdr:to>
      <xdr:col>10</xdr:col>
      <xdr:colOff>165100</xdr:colOff>
      <xdr:row>64</xdr:row>
      <xdr:rowOff>138974</xdr:rowOff>
    </xdr:to>
    <xdr:sp macro="" textlink="">
      <xdr:nvSpPr>
        <xdr:cNvPr id="189" name="楕円 188"/>
        <xdr:cNvSpPr/>
      </xdr:nvSpPr>
      <xdr:spPr>
        <a:xfrm>
          <a:off x="1968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88174</xdr:rowOff>
    </xdr:from>
    <xdr:to>
      <xdr:col>15</xdr:col>
      <xdr:colOff>50800</xdr:colOff>
      <xdr:row>64</xdr:row>
      <xdr:rowOff>96338</xdr:rowOff>
    </xdr:to>
    <xdr:cxnSp macro="">
      <xdr:nvCxnSpPr>
        <xdr:cNvPr id="190" name="直線コネクタ 189"/>
        <xdr:cNvCxnSpPr/>
      </xdr:nvCxnSpPr>
      <xdr:spPr>
        <a:xfrm>
          <a:off x="2019300" y="110609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50999</xdr:rowOff>
    </xdr:from>
    <xdr:ext cx="405111" cy="259045"/>
    <xdr:sp macro="" textlink="">
      <xdr:nvSpPr>
        <xdr:cNvPr id="191" name="n_1aveValue【橋りょう・トンネル】&#10;有形固定資産減価償却率"/>
        <xdr:cNvSpPr txBox="1"/>
      </xdr:nvSpPr>
      <xdr:spPr>
        <a:xfrm>
          <a:off x="3582044" y="1016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64061</xdr:rowOff>
    </xdr:from>
    <xdr:ext cx="405111" cy="259045"/>
    <xdr:sp macro="" textlink="">
      <xdr:nvSpPr>
        <xdr:cNvPr id="192" name="n_2aveValue【橋りょう・トンネル】&#10;有形固定資産減価償却率"/>
        <xdr:cNvSpPr txBox="1"/>
      </xdr:nvSpPr>
      <xdr:spPr>
        <a:xfrm>
          <a:off x="2705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46100</xdr:rowOff>
    </xdr:from>
    <xdr:ext cx="405111" cy="259045"/>
    <xdr:sp macro="" textlink="">
      <xdr:nvSpPr>
        <xdr:cNvPr id="193" name="n_3aveValue【橋りょう・トンネル】&#10;有形固定資産減価償却率"/>
        <xdr:cNvSpPr txBox="1"/>
      </xdr:nvSpPr>
      <xdr:spPr>
        <a:xfrm>
          <a:off x="1816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42834</xdr:rowOff>
    </xdr:from>
    <xdr:ext cx="405111" cy="259045"/>
    <xdr:sp macro="" textlink="">
      <xdr:nvSpPr>
        <xdr:cNvPr id="194" name="n_4aveValue【橋りょう・トンネル】&#10;有形固定資産減価償却率"/>
        <xdr:cNvSpPr txBox="1"/>
      </xdr:nvSpPr>
      <xdr:spPr>
        <a:xfrm>
          <a:off x="927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120304</xdr:rowOff>
    </xdr:from>
    <xdr:ext cx="405111" cy="259045"/>
    <xdr:sp macro="" textlink="">
      <xdr:nvSpPr>
        <xdr:cNvPr id="195" name="n_1mainValue【橋りょう・トンネル】&#10;有形固定資産減価償却率"/>
        <xdr:cNvSpPr txBox="1"/>
      </xdr:nvSpPr>
      <xdr:spPr>
        <a:xfrm>
          <a:off x="3582044" y="1109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138265</xdr:rowOff>
    </xdr:from>
    <xdr:ext cx="405111" cy="259045"/>
    <xdr:sp macro="" textlink="">
      <xdr:nvSpPr>
        <xdr:cNvPr id="196" name="n_2mainValue【橋りょう・トンネル】&#10;有形固定資産減価償却率"/>
        <xdr:cNvSpPr txBox="1"/>
      </xdr:nvSpPr>
      <xdr:spPr>
        <a:xfrm>
          <a:off x="2705744" y="1111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130101</xdr:rowOff>
    </xdr:from>
    <xdr:ext cx="405111" cy="259045"/>
    <xdr:sp macro="" textlink="">
      <xdr:nvSpPr>
        <xdr:cNvPr id="197" name="n_3mainValue【橋りょう・トンネル】&#10;有形固定資産減価償却率"/>
        <xdr:cNvSpPr txBox="1"/>
      </xdr:nvSpPr>
      <xdr:spPr>
        <a:xfrm>
          <a:off x="1816744"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1" name="テキスト ボックス 21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3" name="テキスト ボックス 21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5" name="テキスト ボックス 21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23" name="直線コネクタ 222"/>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24"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25" name="直線コネクタ 224"/>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26"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27" name="直線コネクタ 226"/>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28" name="【橋りょう・トンネル】&#10;一人当たり有形固定資産（償却資産）額平均値テキスト"/>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29" name="フローチャート: 判断 228"/>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30" name="フローチャート: 判断 229"/>
        <xdr:cNvSpPr/>
      </xdr:nvSpPr>
      <xdr:spPr>
        <a:xfrm>
          <a:off x="95885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141258</xdr:rowOff>
    </xdr:from>
    <xdr:to>
      <xdr:col>46</xdr:col>
      <xdr:colOff>38100</xdr:colOff>
      <xdr:row>62</xdr:row>
      <xdr:rowOff>71408</xdr:rowOff>
    </xdr:to>
    <xdr:sp macro="" textlink="">
      <xdr:nvSpPr>
        <xdr:cNvPr id="231" name="フローチャート: 判断 230"/>
        <xdr:cNvSpPr/>
      </xdr:nvSpPr>
      <xdr:spPr>
        <a:xfrm>
          <a:off x="8699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45077</xdr:rowOff>
    </xdr:from>
    <xdr:to>
      <xdr:col>41</xdr:col>
      <xdr:colOff>101600</xdr:colOff>
      <xdr:row>62</xdr:row>
      <xdr:rowOff>146677</xdr:rowOff>
    </xdr:to>
    <xdr:sp macro="" textlink="">
      <xdr:nvSpPr>
        <xdr:cNvPr id="232" name="フローチャート: 判断 231"/>
        <xdr:cNvSpPr/>
      </xdr:nvSpPr>
      <xdr:spPr>
        <a:xfrm>
          <a:off x="7810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38561</xdr:rowOff>
    </xdr:from>
    <xdr:to>
      <xdr:col>36</xdr:col>
      <xdr:colOff>165100</xdr:colOff>
      <xdr:row>62</xdr:row>
      <xdr:rowOff>140161</xdr:rowOff>
    </xdr:to>
    <xdr:sp macro="" textlink="">
      <xdr:nvSpPr>
        <xdr:cNvPr id="233" name="フローチャート: 判断 232"/>
        <xdr:cNvSpPr/>
      </xdr:nvSpPr>
      <xdr:spPr>
        <a:xfrm>
          <a:off x="6921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167510</xdr:rowOff>
    </xdr:from>
    <xdr:to>
      <xdr:col>55</xdr:col>
      <xdr:colOff>50800</xdr:colOff>
      <xdr:row>64</xdr:row>
      <xdr:rowOff>97660</xdr:rowOff>
    </xdr:to>
    <xdr:sp macro="" textlink="">
      <xdr:nvSpPr>
        <xdr:cNvPr id="239" name="楕円 238"/>
        <xdr:cNvSpPr/>
      </xdr:nvSpPr>
      <xdr:spPr>
        <a:xfrm>
          <a:off x="10426700" y="109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82437</xdr:rowOff>
    </xdr:from>
    <xdr:ext cx="534377" cy="259045"/>
    <xdr:sp macro="" textlink="">
      <xdr:nvSpPr>
        <xdr:cNvPr id="240" name="【橋りょう・トンネル】&#10;一人当たり有形固定資産（償却資産）額該当値テキスト"/>
        <xdr:cNvSpPr txBox="1"/>
      </xdr:nvSpPr>
      <xdr:spPr>
        <a:xfrm>
          <a:off x="10515600" y="108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167585</xdr:rowOff>
    </xdr:from>
    <xdr:to>
      <xdr:col>50</xdr:col>
      <xdr:colOff>165100</xdr:colOff>
      <xdr:row>64</xdr:row>
      <xdr:rowOff>97735</xdr:rowOff>
    </xdr:to>
    <xdr:sp macro="" textlink="">
      <xdr:nvSpPr>
        <xdr:cNvPr id="241" name="楕円 240"/>
        <xdr:cNvSpPr/>
      </xdr:nvSpPr>
      <xdr:spPr>
        <a:xfrm>
          <a:off x="9588500" y="1096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46860</xdr:rowOff>
    </xdr:from>
    <xdr:to>
      <xdr:col>55</xdr:col>
      <xdr:colOff>0</xdr:colOff>
      <xdr:row>64</xdr:row>
      <xdr:rowOff>46935</xdr:rowOff>
    </xdr:to>
    <xdr:cxnSp macro="">
      <xdr:nvCxnSpPr>
        <xdr:cNvPr id="242" name="直線コネクタ 241"/>
        <xdr:cNvCxnSpPr/>
      </xdr:nvCxnSpPr>
      <xdr:spPr>
        <a:xfrm flipV="1">
          <a:off x="9639300" y="11019660"/>
          <a:ext cx="838200" cy="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169401</xdr:rowOff>
    </xdr:from>
    <xdr:to>
      <xdr:col>46</xdr:col>
      <xdr:colOff>38100</xdr:colOff>
      <xdr:row>64</xdr:row>
      <xdr:rowOff>99551</xdr:rowOff>
    </xdr:to>
    <xdr:sp macro="" textlink="">
      <xdr:nvSpPr>
        <xdr:cNvPr id="243" name="楕円 242"/>
        <xdr:cNvSpPr/>
      </xdr:nvSpPr>
      <xdr:spPr>
        <a:xfrm>
          <a:off x="8699500" y="1097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46935</xdr:rowOff>
    </xdr:from>
    <xdr:to>
      <xdr:col>50</xdr:col>
      <xdr:colOff>114300</xdr:colOff>
      <xdr:row>64</xdr:row>
      <xdr:rowOff>48751</xdr:rowOff>
    </xdr:to>
    <xdr:cxnSp macro="">
      <xdr:nvCxnSpPr>
        <xdr:cNvPr id="244" name="直線コネクタ 243"/>
        <xdr:cNvCxnSpPr/>
      </xdr:nvCxnSpPr>
      <xdr:spPr>
        <a:xfrm flipV="1">
          <a:off x="8750300" y="11019735"/>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169641</xdr:rowOff>
    </xdr:from>
    <xdr:to>
      <xdr:col>41</xdr:col>
      <xdr:colOff>101600</xdr:colOff>
      <xdr:row>64</xdr:row>
      <xdr:rowOff>99791</xdr:rowOff>
    </xdr:to>
    <xdr:sp macro="" textlink="">
      <xdr:nvSpPr>
        <xdr:cNvPr id="245" name="楕円 244"/>
        <xdr:cNvSpPr/>
      </xdr:nvSpPr>
      <xdr:spPr>
        <a:xfrm>
          <a:off x="7810500" y="109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48751</xdr:rowOff>
    </xdr:from>
    <xdr:to>
      <xdr:col>45</xdr:col>
      <xdr:colOff>177800</xdr:colOff>
      <xdr:row>64</xdr:row>
      <xdr:rowOff>48991</xdr:rowOff>
    </xdr:to>
    <xdr:cxnSp macro="">
      <xdr:nvCxnSpPr>
        <xdr:cNvPr id="246" name="直線コネクタ 245"/>
        <xdr:cNvCxnSpPr/>
      </xdr:nvCxnSpPr>
      <xdr:spPr>
        <a:xfrm flipV="1">
          <a:off x="7861300" y="11021551"/>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47" name="n_1aveValue【橋りょう・トンネル】&#10;一人当たり有形固定資産（償却資産）額"/>
        <xdr:cNvSpPr txBox="1"/>
      </xdr:nvSpPr>
      <xdr:spPr>
        <a:xfrm>
          <a:off x="9327095" y="10300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87935</xdr:rowOff>
    </xdr:from>
    <xdr:ext cx="599010" cy="259045"/>
    <xdr:sp macro="" textlink="">
      <xdr:nvSpPr>
        <xdr:cNvPr id="248" name="n_2aveValue【橋りょう・トンネル】&#10;一人当たり有形固定資産（償却資産）額"/>
        <xdr:cNvSpPr txBox="1"/>
      </xdr:nvSpPr>
      <xdr:spPr>
        <a:xfrm>
          <a:off x="84507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163204</xdr:rowOff>
    </xdr:from>
    <xdr:ext cx="599010" cy="259045"/>
    <xdr:sp macro="" textlink="">
      <xdr:nvSpPr>
        <xdr:cNvPr id="249" name="n_3aveValue【橋りょう・トンネル】&#10;一人当たり有形固定資産（償却資産）額"/>
        <xdr:cNvSpPr txBox="1"/>
      </xdr:nvSpPr>
      <xdr:spPr>
        <a:xfrm>
          <a:off x="7561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156688</xdr:rowOff>
    </xdr:from>
    <xdr:ext cx="599010" cy="259045"/>
    <xdr:sp macro="" textlink="">
      <xdr:nvSpPr>
        <xdr:cNvPr id="250" name="n_4aveValue【橋りょう・トンネル】&#10;一人当たり有形固定資産（償却資産）額"/>
        <xdr:cNvSpPr txBox="1"/>
      </xdr:nvSpPr>
      <xdr:spPr>
        <a:xfrm>
          <a:off x="6672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88862</xdr:rowOff>
    </xdr:from>
    <xdr:ext cx="534377" cy="259045"/>
    <xdr:sp macro="" textlink="">
      <xdr:nvSpPr>
        <xdr:cNvPr id="251" name="n_1mainValue【橋りょう・トンネル】&#10;一人当たり有形固定資産（償却資産）額"/>
        <xdr:cNvSpPr txBox="1"/>
      </xdr:nvSpPr>
      <xdr:spPr>
        <a:xfrm>
          <a:off x="9359411" y="1106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90678</xdr:rowOff>
    </xdr:from>
    <xdr:ext cx="534377" cy="259045"/>
    <xdr:sp macro="" textlink="">
      <xdr:nvSpPr>
        <xdr:cNvPr id="252" name="n_2mainValue【橋りょう・トンネル】&#10;一人当たり有形固定資産（償却資産）額"/>
        <xdr:cNvSpPr txBox="1"/>
      </xdr:nvSpPr>
      <xdr:spPr>
        <a:xfrm>
          <a:off x="8483111" y="1106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90918</xdr:rowOff>
    </xdr:from>
    <xdr:ext cx="534377" cy="259045"/>
    <xdr:sp macro="" textlink="">
      <xdr:nvSpPr>
        <xdr:cNvPr id="253" name="n_3mainValue【橋りょう・トンネル】&#10;一人当たり有形固定資産（償却資産）額"/>
        <xdr:cNvSpPr txBox="1"/>
      </xdr:nvSpPr>
      <xdr:spPr>
        <a:xfrm>
          <a:off x="7594111" y="1106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78" name="直線コネクタ 277"/>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81"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82" name="直線コネクタ 281"/>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3"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4" name="フローチャート: 判断 283"/>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85" name="フローチャート: 判断 28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86" name="フローチャート: 判断 285"/>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2539</xdr:rowOff>
    </xdr:from>
    <xdr:to>
      <xdr:col>10</xdr:col>
      <xdr:colOff>165100</xdr:colOff>
      <xdr:row>83</xdr:row>
      <xdr:rowOff>104139</xdr:rowOff>
    </xdr:to>
    <xdr:sp macro="" textlink="">
      <xdr:nvSpPr>
        <xdr:cNvPr id="287" name="フローチャート: 判断 286"/>
        <xdr:cNvSpPr/>
      </xdr:nvSpPr>
      <xdr:spPr>
        <a:xfrm>
          <a:off x="1968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288" name="フローチャート: 判断 287"/>
        <xdr:cNvSpPr/>
      </xdr:nvSpPr>
      <xdr:spPr>
        <a:xfrm>
          <a:off x="1079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17780</xdr:rowOff>
    </xdr:from>
    <xdr:to>
      <xdr:col>24</xdr:col>
      <xdr:colOff>114300</xdr:colOff>
      <xdr:row>82</xdr:row>
      <xdr:rowOff>119380</xdr:rowOff>
    </xdr:to>
    <xdr:sp macro="" textlink="">
      <xdr:nvSpPr>
        <xdr:cNvPr id="294" name="楕円 293"/>
        <xdr:cNvSpPr/>
      </xdr:nvSpPr>
      <xdr:spPr>
        <a:xfrm>
          <a:off x="45847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167657</xdr:rowOff>
    </xdr:from>
    <xdr:ext cx="405111" cy="259045"/>
    <xdr:sp macro="" textlink="">
      <xdr:nvSpPr>
        <xdr:cNvPr id="295" name="【公営住宅】&#10;有形固定資産減価償却率該当値テキスト"/>
        <xdr:cNvSpPr txBox="1"/>
      </xdr:nvSpPr>
      <xdr:spPr>
        <a:xfrm>
          <a:off x="4673600"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147320</xdr:rowOff>
    </xdr:from>
    <xdr:to>
      <xdr:col>20</xdr:col>
      <xdr:colOff>38100</xdr:colOff>
      <xdr:row>82</xdr:row>
      <xdr:rowOff>77470</xdr:rowOff>
    </xdr:to>
    <xdr:sp macro="" textlink="">
      <xdr:nvSpPr>
        <xdr:cNvPr id="296" name="楕円 295"/>
        <xdr:cNvSpPr/>
      </xdr:nvSpPr>
      <xdr:spPr>
        <a:xfrm>
          <a:off x="3746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26670</xdr:rowOff>
    </xdr:from>
    <xdr:to>
      <xdr:col>24</xdr:col>
      <xdr:colOff>63500</xdr:colOff>
      <xdr:row>82</xdr:row>
      <xdr:rowOff>68580</xdr:rowOff>
    </xdr:to>
    <xdr:cxnSp macro="">
      <xdr:nvCxnSpPr>
        <xdr:cNvPr id="297" name="直線コネクタ 296"/>
        <xdr:cNvCxnSpPr/>
      </xdr:nvCxnSpPr>
      <xdr:spPr>
        <a:xfrm>
          <a:off x="3797300" y="140855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楕円 297"/>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156211</xdr:rowOff>
    </xdr:from>
    <xdr:to>
      <xdr:col>19</xdr:col>
      <xdr:colOff>177800</xdr:colOff>
      <xdr:row>82</xdr:row>
      <xdr:rowOff>26670</xdr:rowOff>
    </xdr:to>
    <xdr:cxnSp macro="">
      <xdr:nvCxnSpPr>
        <xdr:cNvPr id="299" name="直線コネクタ 298"/>
        <xdr:cNvCxnSpPr/>
      </xdr:nvCxnSpPr>
      <xdr:spPr>
        <a:xfrm>
          <a:off x="2908300" y="140436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63500</xdr:rowOff>
    </xdr:from>
    <xdr:to>
      <xdr:col>10</xdr:col>
      <xdr:colOff>165100</xdr:colOff>
      <xdr:row>81</xdr:row>
      <xdr:rowOff>165100</xdr:rowOff>
    </xdr:to>
    <xdr:sp macro="" textlink="">
      <xdr:nvSpPr>
        <xdr:cNvPr id="300" name="楕円 299"/>
        <xdr:cNvSpPr/>
      </xdr:nvSpPr>
      <xdr:spPr>
        <a:xfrm>
          <a:off x="1968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114300</xdr:rowOff>
    </xdr:from>
    <xdr:to>
      <xdr:col>15</xdr:col>
      <xdr:colOff>50800</xdr:colOff>
      <xdr:row>81</xdr:row>
      <xdr:rowOff>156211</xdr:rowOff>
    </xdr:to>
    <xdr:cxnSp macro="">
      <xdr:nvCxnSpPr>
        <xdr:cNvPr id="301" name="直線コネクタ 300"/>
        <xdr:cNvCxnSpPr/>
      </xdr:nvCxnSpPr>
      <xdr:spPr>
        <a:xfrm>
          <a:off x="2019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02"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03" name="n_2ave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95266</xdr:rowOff>
    </xdr:from>
    <xdr:ext cx="405111" cy="259045"/>
    <xdr:sp macro="" textlink="">
      <xdr:nvSpPr>
        <xdr:cNvPr id="304" name="n_3aveValue【公営住宅】&#10;有形固定資産減価償却率"/>
        <xdr:cNvSpPr txBox="1"/>
      </xdr:nvSpPr>
      <xdr:spPr>
        <a:xfrm>
          <a:off x="1816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95902</xdr:rowOff>
    </xdr:from>
    <xdr:ext cx="405111" cy="259045"/>
    <xdr:sp macro="" textlink="">
      <xdr:nvSpPr>
        <xdr:cNvPr id="305" name="n_4aveValue【公営住宅】&#10;有形固定資産減価償却率"/>
        <xdr:cNvSpPr txBox="1"/>
      </xdr:nvSpPr>
      <xdr:spPr>
        <a:xfrm>
          <a:off x="9277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93997</xdr:rowOff>
    </xdr:from>
    <xdr:ext cx="405111" cy="259045"/>
    <xdr:sp macro="" textlink="">
      <xdr:nvSpPr>
        <xdr:cNvPr id="306" name="n_1mainValue【公営住宅】&#10;有形固定資産減価償却率"/>
        <xdr:cNvSpPr txBox="1"/>
      </xdr:nvSpPr>
      <xdr:spPr>
        <a:xfrm>
          <a:off x="3582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07" name="n_2main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08" name="n_3mainValue【公営住宅】&#10;有形固定資産減価償却率"/>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9" name="直線コネクタ 3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0" name="テキスト ボックス 3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1" name="直線コネクタ 3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2" name="テキスト ボックス 3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3" name="直線コネクタ 3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4" name="テキスト ボックス 3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5" name="直線コネクタ 3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6" name="テキスト ボックス 3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30" name="直線コネクタ 329"/>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31"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32" name="直線コネクタ 331"/>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33"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34" name="直線コネクタ 333"/>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35" name="【公営住宅】&#10;一人当たり面積平均値テキスト"/>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36" name="フローチャート: 判断 335"/>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138633</xdr:rowOff>
    </xdr:from>
    <xdr:to>
      <xdr:col>50</xdr:col>
      <xdr:colOff>165100</xdr:colOff>
      <xdr:row>81</xdr:row>
      <xdr:rowOff>68783</xdr:rowOff>
    </xdr:to>
    <xdr:sp macro="" textlink="">
      <xdr:nvSpPr>
        <xdr:cNvPr id="337" name="フローチャート: 判断 336"/>
        <xdr:cNvSpPr/>
      </xdr:nvSpPr>
      <xdr:spPr>
        <a:xfrm>
          <a:off x="9588500" y="1385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14275</xdr:rowOff>
    </xdr:from>
    <xdr:to>
      <xdr:col>46</xdr:col>
      <xdr:colOff>38100</xdr:colOff>
      <xdr:row>82</xdr:row>
      <xdr:rowOff>115875</xdr:rowOff>
    </xdr:to>
    <xdr:sp macro="" textlink="">
      <xdr:nvSpPr>
        <xdr:cNvPr id="338" name="フローチャート: 判断 337"/>
        <xdr:cNvSpPr/>
      </xdr:nvSpPr>
      <xdr:spPr>
        <a:xfrm>
          <a:off x="8699500" y="1407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41708</xdr:rowOff>
    </xdr:from>
    <xdr:to>
      <xdr:col>41</xdr:col>
      <xdr:colOff>101600</xdr:colOff>
      <xdr:row>82</xdr:row>
      <xdr:rowOff>143308</xdr:rowOff>
    </xdr:to>
    <xdr:sp macro="" textlink="">
      <xdr:nvSpPr>
        <xdr:cNvPr id="339" name="フローチャート: 判断 338"/>
        <xdr:cNvSpPr/>
      </xdr:nvSpPr>
      <xdr:spPr>
        <a:xfrm>
          <a:off x="7810500" y="1410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20219</xdr:rowOff>
    </xdr:from>
    <xdr:to>
      <xdr:col>36</xdr:col>
      <xdr:colOff>165100</xdr:colOff>
      <xdr:row>82</xdr:row>
      <xdr:rowOff>121819</xdr:rowOff>
    </xdr:to>
    <xdr:sp macro="" textlink="">
      <xdr:nvSpPr>
        <xdr:cNvPr id="340" name="フローチャート: 判断 339"/>
        <xdr:cNvSpPr/>
      </xdr:nvSpPr>
      <xdr:spPr>
        <a:xfrm>
          <a:off x="6921500" y="1407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138633</xdr:rowOff>
    </xdr:from>
    <xdr:to>
      <xdr:col>55</xdr:col>
      <xdr:colOff>50800</xdr:colOff>
      <xdr:row>86</xdr:row>
      <xdr:rowOff>68783</xdr:rowOff>
    </xdr:to>
    <xdr:sp macro="" textlink="">
      <xdr:nvSpPr>
        <xdr:cNvPr id="346" name="楕円 345"/>
        <xdr:cNvSpPr/>
      </xdr:nvSpPr>
      <xdr:spPr>
        <a:xfrm>
          <a:off x="104267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53560</xdr:rowOff>
    </xdr:from>
    <xdr:ext cx="469744" cy="259045"/>
    <xdr:sp macro="" textlink="">
      <xdr:nvSpPr>
        <xdr:cNvPr id="347" name="【公営住宅】&#10;一人当たり面積該当値テキスト"/>
        <xdr:cNvSpPr txBox="1"/>
      </xdr:nvSpPr>
      <xdr:spPr>
        <a:xfrm>
          <a:off x="10515600" y="1462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138633</xdr:rowOff>
    </xdr:from>
    <xdr:to>
      <xdr:col>50</xdr:col>
      <xdr:colOff>165100</xdr:colOff>
      <xdr:row>86</xdr:row>
      <xdr:rowOff>68783</xdr:rowOff>
    </xdr:to>
    <xdr:sp macro="" textlink="">
      <xdr:nvSpPr>
        <xdr:cNvPr id="348" name="楕円 347"/>
        <xdr:cNvSpPr/>
      </xdr:nvSpPr>
      <xdr:spPr>
        <a:xfrm>
          <a:off x="9588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17983</xdr:rowOff>
    </xdr:from>
    <xdr:to>
      <xdr:col>55</xdr:col>
      <xdr:colOff>0</xdr:colOff>
      <xdr:row>86</xdr:row>
      <xdr:rowOff>17983</xdr:rowOff>
    </xdr:to>
    <xdr:cxnSp macro="">
      <xdr:nvCxnSpPr>
        <xdr:cNvPr id="349" name="直線コネクタ 348"/>
        <xdr:cNvCxnSpPr/>
      </xdr:nvCxnSpPr>
      <xdr:spPr>
        <a:xfrm>
          <a:off x="9639300" y="14762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138633</xdr:rowOff>
    </xdr:from>
    <xdr:to>
      <xdr:col>46</xdr:col>
      <xdr:colOff>38100</xdr:colOff>
      <xdr:row>86</xdr:row>
      <xdr:rowOff>68783</xdr:rowOff>
    </xdr:to>
    <xdr:sp macro="" textlink="">
      <xdr:nvSpPr>
        <xdr:cNvPr id="350" name="楕円 349"/>
        <xdr:cNvSpPr/>
      </xdr:nvSpPr>
      <xdr:spPr>
        <a:xfrm>
          <a:off x="8699500" y="147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17983</xdr:rowOff>
    </xdr:from>
    <xdr:to>
      <xdr:col>50</xdr:col>
      <xdr:colOff>114300</xdr:colOff>
      <xdr:row>86</xdr:row>
      <xdr:rowOff>17983</xdr:rowOff>
    </xdr:to>
    <xdr:cxnSp macro="">
      <xdr:nvCxnSpPr>
        <xdr:cNvPr id="351" name="直線コネクタ 350"/>
        <xdr:cNvCxnSpPr/>
      </xdr:nvCxnSpPr>
      <xdr:spPr>
        <a:xfrm>
          <a:off x="8750300" y="14762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139091</xdr:rowOff>
    </xdr:from>
    <xdr:to>
      <xdr:col>41</xdr:col>
      <xdr:colOff>101600</xdr:colOff>
      <xdr:row>86</xdr:row>
      <xdr:rowOff>69241</xdr:rowOff>
    </xdr:to>
    <xdr:sp macro="" textlink="">
      <xdr:nvSpPr>
        <xdr:cNvPr id="352" name="楕円 351"/>
        <xdr:cNvSpPr/>
      </xdr:nvSpPr>
      <xdr:spPr>
        <a:xfrm>
          <a:off x="7810500" y="14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17983</xdr:rowOff>
    </xdr:from>
    <xdr:to>
      <xdr:col>45</xdr:col>
      <xdr:colOff>177800</xdr:colOff>
      <xdr:row>86</xdr:row>
      <xdr:rowOff>18441</xdr:rowOff>
    </xdr:to>
    <xdr:cxnSp macro="">
      <xdr:nvCxnSpPr>
        <xdr:cNvPr id="353" name="直線コネクタ 352"/>
        <xdr:cNvCxnSpPr/>
      </xdr:nvCxnSpPr>
      <xdr:spPr>
        <a:xfrm flipV="1">
          <a:off x="7861300" y="147626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85310</xdr:rowOff>
    </xdr:from>
    <xdr:ext cx="469744" cy="259045"/>
    <xdr:sp macro="" textlink="">
      <xdr:nvSpPr>
        <xdr:cNvPr id="354" name="n_1aveValue【公営住宅】&#10;一人当たり面積"/>
        <xdr:cNvSpPr txBox="1"/>
      </xdr:nvSpPr>
      <xdr:spPr>
        <a:xfrm>
          <a:off x="9391727" y="1362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132402</xdr:rowOff>
    </xdr:from>
    <xdr:ext cx="469744" cy="259045"/>
    <xdr:sp macro="" textlink="">
      <xdr:nvSpPr>
        <xdr:cNvPr id="355" name="n_2aveValue【公営住宅】&#10;一人当たり面積"/>
        <xdr:cNvSpPr txBox="1"/>
      </xdr:nvSpPr>
      <xdr:spPr>
        <a:xfrm>
          <a:off x="8515427" y="1384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159835</xdr:rowOff>
    </xdr:from>
    <xdr:ext cx="469744" cy="259045"/>
    <xdr:sp macro="" textlink="">
      <xdr:nvSpPr>
        <xdr:cNvPr id="356" name="n_3aveValue【公営住宅】&#10;一人当たり面積"/>
        <xdr:cNvSpPr txBox="1"/>
      </xdr:nvSpPr>
      <xdr:spPr>
        <a:xfrm>
          <a:off x="7626427" y="1387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138346</xdr:rowOff>
    </xdr:from>
    <xdr:ext cx="469744" cy="259045"/>
    <xdr:sp macro="" textlink="">
      <xdr:nvSpPr>
        <xdr:cNvPr id="357" name="n_4aveValue【公営住宅】&#10;一人当たり面積"/>
        <xdr:cNvSpPr txBox="1"/>
      </xdr:nvSpPr>
      <xdr:spPr>
        <a:xfrm>
          <a:off x="6737427" y="138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59910</xdr:rowOff>
    </xdr:from>
    <xdr:ext cx="469744" cy="259045"/>
    <xdr:sp macro="" textlink="">
      <xdr:nvSpPr>
        <xdr:cNvPr id="358" name="n_1mainValue【公営住宅】&#10;一人当たり面積"/>
        <xdr:cNvSpPr txBox="1"/>
      </xdr:nvSpPr>
      <xdr:spPr>
        <a:xfrm>
          <a:off x="93917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59910</xdr:rowOff>
    </xdr:from>
    <xdr:ext cx="469744" cy="259045"/>
    <xdr:sp macro="" textlink="">
      <xdr:nvSpPr>
        <xdr:cNvPr id="359" name="n_2mainValue【公営住宅】&#10;一人当たり面積"/>
        <xdr:cNvSpPr txBox="1"/>
      </xdr:nvSpPr>
      <xdr:spPr>
        <a:xfrm>
          <a:off x="8515427" y="1480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60368</xdr:rowOff>
    </xdr:from>
    <xdr:ext cx="469744" cy="259045"/>
    <xdr:sp macro="" textlink="">
      <xdr:nvSpPr>
        <xdr:cNvPr id="360" name="n_3mainValue【公営住宅】&#10;一人当たり面積"/>
        <xdr:cNvSpPr txBox="1"/>
      </xdr:nvSpPr>
      <xdr:spPr>
        <a:xfrm>
          <a:off x="7626427" y="1480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02" name="直線コネクタ 401"/>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05"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06" name="直線コネクタ 405"/>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07" name="【認定こども園・幼稚園・保育所】&#10;有形固定資産減価償却率平均値テキスト"/>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08" name="フローチャート: 判断 407"/>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49893</xdr:rowOff>
    </xdr:from>
    <xdr:to>
      <xdr:col>81</xdr:col>
      <xdr:colOff>101600</xdr:colOff>
      <xdr:row>38</xdr:row>
      <xdr:rowOff>151493</xdr:rowOff>
    </xdr:to>
    <xdr:sp macro="" textlink="">
      <xdr:nvSpPr>
        <xdr:cNvPr id="409" name="フローチャート: 判断 408"/>
        <xdr:cNvSpPr/>
      </xdr:nvSpPr>
      <xdr:spPr>
        <a:xfrm>
          <a:off x="15430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53159</xdr:rowOff>
    </xdr:from>
    <xdr:to>
      <xdr:col>76</xdr:col>
      <xdr:colOff>165100</xdr:colOff>
      <xdr:row>38</xdr:row>
      <xdr:rowOff>154759</xdr:rowOff>
    </xdr:to>
    <xdr:sp macro="" textlink="">
      <xdr:nvSpPr>
        <xdr:cNvPr id="410" name="フローチャート: 判断 409"/>
        <xdr:cNvSpPr/>
      </xdr:nvSpPr>
      <xdr:spPr>
        <a:xfrm>
          <a:off x="14541500" y="656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58057</xdr:rowOff>
    </xdr:from>
    <xdr:to>
      <xdr:col>72</xdr:col>
      <xdr:colOff>38100</xdr:colOff>
      <xdr:row>38</xdr:row>
      <xdr:rowOff>159657</xdr:rowOff>
    </xdr:to>
    <xdr:sp macro="" textlink="">
      <xdr:nvSpPr>
        <xdr:cNvPr id="411" name="フローチャート: 判断 410"/>
        <xdr:cNvSpPr/>
      </xdr:nvSpPr>
      <xdr:spPr>
        <a:xfrm>
          <a:off x="13652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162560</xdr:rowOff>
    </xdr:from>
    <xdr:to>
      <xdr:col>67</xdr:col>
      <xdr:colOff>101600</xdr:colOff>
      <xdr:row>38</xdr:row>
      <xdr:rowOff>92710</xdr:rowOff>
    </xdr:to>
    <xdr:sp macro="" textlink="">
      <xdr:nvSpPr>
        <xdr:cNvPr id="412" name="フローチャート: 判断 411"/>
        <xdr:cNvSpPr/>
      </xdr:nvSpPr>
      <xdr:spPr>
        <a:xfrm>
          <a:off x="12763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17235</xdr:rowOff>
    </xdr:from>
    <xdr:to>
      <xdr:col>85</xdr:col>
      <xdr:colOff>177800</xdr:colOff>
      <xdr:row>42</xdr:row>
      <xdr:rowOff>118835</xdr:rowOff>
    </xdr:to>
    <xdr:sp macro="" textlink="">
      <xdr:nvSpPr>
        <xdr:cNvPr id="418" name="楕円 417"/>
        <xdr:cNvSpPr/>
      </xdr:nvSpPr>
      <xdr:spPr>
        <a:xfrm>
          <a:off x="16268700" y="721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103612</xdr:rowOff>
    </xdr:from>
    <xdr:ext cx="405111" cy="259045"/>
    <xdr:sp macro="" textlink="">
      <xdr:nvSpPr>
        <xdr:cNvPr id="419" name="【認定こども園・幼稚園・保育所】&#10;有形固定資産減価償却率該当値テキスト"/>
        <xdr:cNvSpPr txBox="1"/>
      </xdr:nvSpPr>
      <xdr:spPr>
        <a:xfrm>
          <a:off x="16357600" y="7133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13970</xdr:rowOff>
    </xdr:from>
    <xdr:to>
      <xdr:col>81</xdr:col>
      <xdr:colOff>101600</xdr:colOff>
      <xdr:row>42</xdr:row>
      <xdr:rowOff>115570</xdr:rowOff>
    </xdr:to>
    <xdr:sp macro="" textlink="">
      <xdr:nvSpPr>
        <xdr:cNvPr id="420" name="楕円 419"/>
        <xdr:cNvSpPr/>
      </xdr:nvSpPr>
      <xdr:spPr>
        <a:xfrm>
          <a:off x="15430500" y="72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64770</xdr:rowOff>
    </xdr:from>
    <xdr:to>
      <xdr:col>85</xdr:col>
      <xdr:colOff>127000</xdr:colOff>
      <xdr:row>42</xdr:row>
      <xdr:rowOff>68035</xdr:rowOff>
    </xdr:to>
    <xdr:cxnSp macro="">
      <xdr:nvCxnSpPr>
        <xdr:cNvPr id="421" name="直線コネクタ 420"/>
        <xdr:cNvCxnSpPr/>
      </xdr:nvCxnSpPr>
      <xdr:spPr>
        <a:xfrm>
          <a:off x="15481300" y="726567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12337</xdr:rowOff>
    </xdr:from>
    <xdr:to>
      <xdr:col>76</xdr:col>
      <xdr:colOff>165100</xdr:colOff>
      <xdr:row>42</xdr:row>
      <xdr:rowOff>113937</xdr:rowOff>
    </xdr:to>
    <xdr:sp macro="" textlink="">
      <xdr:nvSpPr>
        <xdr:cNvPr id="422" name="楕円 421"/>
        <xdr:cNvSpPr/>
      </xdr:nvSpPr>
      <xdr:spPr>
        <a:xfrm>
          <a:off x="14541500" y="721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63137</xdr:rowOff>
    </xdr:from>
    <xdr:to>
      <xdr:col>81</xdr:col>
      <xdr:colOff>50800</xdr:colOff>
      <xdr:row>42</xdr:row>
      <xdr:rowOff>64770</xdr:rowOff>
    </xdr:to>
    <xdr:cxnSp macro="">
      <xdr:nvCxnSpPr>
        <xdr:cNvPr id="423" name="直線コネクタ 422"/>
        <xdr:cNvCxnSpPr/>
      </xdr:nvCxnSpPr>
      <xdr:spPr>
        <a:xfrm>
          <a:off x="14592300" y="72640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9072</xdr:rowOff>
    </xdr:from>
    <xdr:to>
      <xdr:col>72</xdr:col>
      <xdr:colOff>38100</xdr:colOff>
      <xdr:row>42</xdr:row>
      <xdr:rowOff>110672</xdr:rowOff>
    </xdr:to>
    <xdr:sp macro="" textlink="">
      <xdr:nvSpPr>
        <xdr:cNvPr id="424" name="楕円 423"/>
        <xdr:cNvSpPr/>
      </xdr:nvSpPr>
      <xdr:spPr>
        <a:xfrm>
          <a:off x="13652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59872</xdr:rowOff>
    </xdr:from>
    <xdr:to>
      <xdr:col>76</xdr:col>
      <xdr:colOff>114300</xdr:colOff>
      <xdr:row>42</xdr:row>
      <xdr:rowOff>63137</xdr:rowOff>
    </xdr:to>
    <xdr:cxnSp macro="">
      <xdr:nvCxnSpPr>
        <xdr:cNvPr id="425" name="直線コネクタ 424"/>
        <xdr:cNvCxnSpPr/>
      </xdr:nvCxnSpPr>
      <xdr:spPr>
        <a:xfrm>
          <a:off x="13703300" y="726077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168020</xdr:rowOff>
    </xdr:from>
    <xdr:ext cx="405111" cy="259045"/>
    <xdr:sp macro="" textlink="">
      <xdr:nvSpPr>
        <xdr:cNvPr id="426" name="n_1aveValue【認定こども園・幼稚園・保育所】&#10;有形固定資産減価償却率"/>
        <xdr:cNvSpPr txBox="1"/>
      </xdr:nvSpPr>
      <xdr:spPr>
        <a:xfrm>
          <a:off x="152660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171285</xdr:rowOff>
    </xdr:from>
    <xdr:ext cx="405111" cy="259045"/>
    <xdr:sp macro="" textlink="">
      <xdr:nvSpPr>
        <xdr:cNvPr id="427" name="n_2aveValue【認定こども園・幼稚園・保育所】&#10;有形固定資産減価償却率"/>
        <xdr:cNvSpPr txBox="1"/>
      </xdr:nvSpPr>
      <xdr:spPr>
        <a:xfrm>
          <a:off x="14389744" y="634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4734</xdr:rowOff>
    </xdr:from>
    <xdr:ext cx="405111" cy="259045"/>
    <xdr:sp macro="" textlink="">
      <xdr:nvSpPr>
        <xdr:cNvPr id="428" name="n_3aveValue【認定こども園・幼稚園・保育所】&#10;有形固定資産減価償却率"/>
        <xdr:cNvSpPr txBox="1"/>
      </xdr:nvSpPr>
      <xdr:spPr>
        <a:xfrm>
          <a:off x="135007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109237</xdr:rowOff>
    </xdr:from>
    <xdr:ext cx="405111" cy="259045"/>
    <xdr:sp macro="" textlink="">
      <xdr:nvSpPr>
        <xdr:cNvPr id="429" name="n_4aveValue【認定こども園・幼稚園・保育所】&#10;有形固定資産減価償却率"/>
        <xdr:cNvSpPr txBox="1"/>
      </xdr:nvSpPr>
      <xdr:spPr>
        <a:xfrm>
          <a:off x="12611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106697</xdr:rowOff>
    </xdr:from>
    <xdr:ext cx="405111" cy="259045"/>
    <xdr:sp macro="" textlink="">
      <xdr:nvSpPr>
        <xdr:cNvPr id="430" name="n_1mainValue【認定こども園・幼稚園・保育所】&#10;有形固定資産減価償却率"/>
        <xdr:cNvSpPr txBox="1"/>
      </xdr:nvSpPr>
      <xdr:spPr>
        <a:xfrm>
          <a:off x="15266044" y="730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105064</xdr:rowOff>
    </xdr:from>
    <xdr:ext cx="405111" cy="259045"/>
    <xdr:sp macro="" textlink="">
      <xdr:nvSpPr>
        <xdr:cNvPr id="431" name="n_2mainValue【認定こども園・幼稚園・保育所】&#10;有形固定資産減価償却率"/>
        <xdr:cNvSpPr txBox="1"/>
      </xdr:nvSpPr>
      <xdr:spPr>
        <a:xfrm>
          <a:off x="14389744" y="730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101799</xdr:rowOff>
    </xdr:from>
    <xdr:ext cx="405111" cy="259045"/>
    <xdr:sp macro="" textlink="">
      <xdr:nvSpPr>
        <xdr:cNvPr id="432" name="n_3mainValue【認定こども園・幼稚園・保育所】&#10;有形固定資産減価償却率"/>
        <xdr:cNvSpPr txBox="1"/>
      </xdr:nvSpPr>
      <xdr:spPr>
        <a:xfrm>
          <a:off x="13500744" y="7302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3" name="直線コネクタ 44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4" name="テキスト ボックス 44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5" name="直線コネクタ 44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6" name="テキスト ボックス 44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7" name="直線コネクタ 44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8" name="テキスト ボックス 44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9" name="直線コネクタ 44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0" name="テキスト ボックス 44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1" name="直線コネクタ 45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2" name="テキスト ボックス 45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56" name="直線コネクタ 455"/>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57"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58" name="直線コネクタ 457"/>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59"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60" name="直線コネクタ 459"/>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61" name="【認定こども園・幼稚園・保育所】&#10;一人当たり面積平均値テキスト"/>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62" name="フローチャート: 判断 461"/>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463" name="フローチャート: 判断 462"/>
        <xdr:cNvSpPr/>
      </xdr:nvSpPr>
      <xdr:spPr>
        <a:xfrm>
          <a:off x="212725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50165</xdr:rowOff>
    </xdr:from>
    <xdr:to>
      <xdr:col>107</xdr:col>
      <xdr:colOff>101600</xdr:colOff>
      <xdr:row>39</xdr:row>
      <xdr:rowOff>151765</xdr:rowOff>
    </xdr:to>
    <xdr:sp macro="" textlink="">
      <xdr:nvSpPr>
        <xdr:cNvPr id="464" name="フローチャート: 判断 463"/>
        <xdr:cNvSpPr/>
      </xdr:nvSpPr>
      <xdr:spPr>
        <a:xfrm>
          <a:off x="20383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50165</xdr:rowOff>
    </xdr:from>
    <xdr:to>
      <xdr:col>102</xdr:col>
      <xdr:colOff>165100</xdr:colOff>
      <xdr:row>39</xdr:row>
      <xdr:rowOff>151765</xdr:rowOff>
    </xdr:to>
    <xdr:sp macro="" textlink="">
      <xdr:nvSpPr>
        <xdr:cNvPr id="465" name="フローチャート: 判断 464"/>
        <xdr:cNvSpPr/>
      </xdr:nvSpPr>
      <xdr:spPr>
        <a:xfrm>
          <a:off x="19494500" y="673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66" name="フローチャート: 判断 465"/>
        <xdr:cNvSpPr/>
      </xdr:nvSpPr>
      <xdr:spPr>
        <a:xfrm>
          <a:off x="18605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52070</xdr:rowOff>
    </xdr:from>
    <xdr:to>
      <xdr:col>116</xdr:col>
      <xdr:colOff>114300</xdr:colOff>
      <xdr:row>41</xdr:row>
      <xdr:rowOff>153670</xdr:rowOff>
    </xdr:to>
    <xdr:sp macro="" textlink="">
      <xdr:nvSpPr>
        <xdr:cNvPr id="472" name="楕円 471"/>
        <xdr:cNvSpPr/>
      </xdr:nvSpPr>
      <xdr:spPr>
        <a:xfrm>
          <a:off x="221107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138447</xdr:rowOff>
    </xdr:from>
    <xdr:ext cx="469744" cy="259045"/>
    <xdr:sp macro="" textlink="">
      <xdr:nvSpPr>
        <xdr:cNvPr id="473" name="【認定こども園・幼稚園・保育所】&#10;一人当たり面積該当値テキスト"/>
        <xdr:cNvSpPr txBox="1"/>
      </xdr:nvSpPr>
      <xdr:spPr>
        <a:xfrm>
          <a:off x="22199600" y="699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50165</xdr:rowOff>
    </xdr:from>
    <xdr:to>
      <xdr:col>112</xdr:col>
      <xdr:colOff>38100</xdr:colOff>
      <xdr:row>41</xdr:row>
      <xdr:rowOff>151765</xdr:rowOff>
    </xdr:to>
    <xdr:sp macro="" textlink="">
      <xdr:nvSpPr>
        <xdr:cNvPr id="474" name="楕円 473"/>
        <xdr:cNvSpPr/>
      </xdr:nvSpPr>
      <xdr:spPr>
        <a:xfrm>
          <a:off x="21272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100965</xdr:rowOff>
    </xdr:from>
    <xdr:to>
      <xdr:col>116</xdr:col>
      <xdr:colOff>63500</xdr:colOff>
      <xdr:row>41</xdr:row>
      <xdr:rowOff>102870</xdr:rowOff>
    </xdr:to>
    <xdr:cxnSp macro="">
      <xdr:nvCxnSpPr>
        <xdr:cNvPr id="475" name="直線コネクタ 474"/>
        <xdr:cNvCxnSpPr/>
      </xdr:nvCxnSpPr>
      <xdr:spPr>
        <a:xfrm>
          <a:off x="21323300" y="71304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76" name="楕円 475"/>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100965</xdr:rowOff>
    </xdr:from>
    <xdr:to>
      <xdr:col>111</xdr:col>
      <xdr:colOff>177800</xdr:colOff>
      <xdr:row>41</xdr:row>
      <xdr:rowOff>102870</xdr:rowOff>
    </xdr:to>
    <xdr:cxnSp macro="">
      <xdr:nvCxnSpPr>
        <xdr:cNvPr id="477" name="直線コネクタ 476"/>
        <xdr:cNvCxnSpPr/>
      </xdr:nvCxnSpPr>
      <xdr:spPr>
        <a:xfrm flipV="1">
          <a:off x="20434300" y="71304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478" name="楕円 477"/>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479" name="直線コネクタ 478"/>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480" name="n_1aveValue【認定こども園・幼稚園・保育所】&#10;一人当たり面積"/>
        <xdr:cNvSpPr txBox="1"/>
      </xdr:nvSpPr>
      <xdr:spPr>
        <a:xfrm>
          <a:off x="2107572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168292</xdr:rowOff>
    </xdr:from>
    <xdr:ext cx="469744" cy="259045"/>
    <xdr:sp macro="" textlink="">
      <xdr:nvSpPr>
        <xdr:cNvPr id="481" name="n_2aveValue【認定こども園・幼稚園・保育所】&#10;一人当たり面積"/>
        <xdr:cNvSpPr txBox="1"/>
      </xdr:nvSpPr>
      <xdr:spPr>
        <a:xfrm>
          <a:off x="20199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168292</xdr:rowOff>
    </xdr:from>
    <xdr:ext cx="469744" cy="259045"/>
    <xdr:sp macro="" textlink="">
      <xdr:nvSpPr>
        <xdr:cNvPr id="482" name="n_3aveValue【認定こども園・幼稚園・保育所】&#10;一人当たり面積"/>
        <xdr:cNvSpPr txBox="1"/>
      </xdr:nvSpPr>
      <xdr:spPr>
        <a:xfrm>
          <a:off x="19310427"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6367</xdr:rowOff>
    </xdr:from>
    <xdr:ext cx="469744" cy="259045"/>
    <xdr:sp macro="" textlink="">
      <xdr:nvSpPr>
        <xdr:cNvPr id="483" name="n_4aveValue【認定こども園・幼稚園・保育所】&#10;一人当たり面積"/>
        <xdr:cNvSpPr txBox="1"/>
      </xdr:nvSpPr>
      <xdr:spPr>
        <a:xfrm>
          <a:off x="18421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142892</xdr:rowOff>
    </xdr:from>
    <xdr:ext cx="469744" cy="259045"/>
    <xdr:sp macro="" textlink="">
      <xdr:nvSpPr>
        <xdr:cNvPr id="484" name="n_1mainValue【認定こども園・幼稚園・保育所】&#10;一人当たり面積"/>
        <xdr:cNvSpPr txBox="1"/>
      </xdr:nvSpPr>
      <xdr:spPr>
        <a:xfrm>
          <a:off x="21075727" y="717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485"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486"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5" name="テキスト ボックス 4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6" name="直線コネクタ 4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7" name="テキスト ボックス 49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8" name="直線コネクタ 4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9" name="テキスト ボックス 49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0" name="直線コネクタ 4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1" name="テキスト ボックス 5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2" name="直線コネクタ 5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3" name="テキスト ボックス 5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4" name="直線コネクタ 5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5" name="テキスト ボックス 5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6" name="直線コネクタ 5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7" name="テキスト ボックス 50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9" name="テキスト ボックス 50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11" name="直線コネクタ 510"/>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12"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13" name="直線コネクタ 51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14"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15" name="直線コネクタ 514"/>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6"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7" name="フローチャート: 判断 516"/>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73025</xdr:rowOff>
    </xdr:from>
    <xdr:to>
      <xdr:col>81</xdr:col>
      <xdr:colOff>101600</xdr:colOff>
      <xdr:row>61</xdr:row>
      <xdr:rowOff>3175</xdr:rowOff>
    </xdr:to>
    <xdr:sp macro="" textlink="">
      <xdr:nvSpPr>
        <xdr:cNvPr id="518" name="フローチャート: 判断 517"/>
        <xdr:cNvSpPr/>
      </xdr:nvSpPr>
      <xdr:spPr>
        <a:xfrm>
          <a:off x="15430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19" name="フローチャート: 判断 518"/>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20" name="フローチャート: 判断 519"/>
        <xdr:cNvSpPr/>
      </xdr:nvSpPr>
      <xdr:spPr>
        <a:xfrm>
          <a:off x="13652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33020</xdr:rowOff>
    </xdr:from>
    <xdr:to>
      <xdr:col>67</xdr:col>
      <xdr:colOff>101600</xdr:colOff>
      <xdr:row>60</xdr:row>
      <xdr:rowOff>134620</xdr:rowOff>
    </xdr:to>
    <xdr:sp macro="" textlink="">
      <xdr:nvSpPr>
        <xdr:cNvPr id="521" name="フローチャート: 判断 520"/>
        <xdr:cNvSpPr/>
      </xdr:nvSpPr>
      <xdr:spPr>
        <a:xfrm>
          <a:off x="12763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95885</xdr:rowOff>
    </xdr:from>
    <xdr:to>
      <xdr:col>85</xdr:col>
      <xdr:colOff>177800</xdr:colOff>
      <xdr:row>62</xdr:row>
      <xdr:rowOff>26035</xdr:rowOff>
    </xdr:to>
    <xdr:sp macro="" textlink="">
      <xdr:nvSpPr>
        <xdr:cNvPr id="527" name="楕円 526"/>
        <xdr:cNvSpPr/>
      </xdr:nvSpPr>
      <xdr:spPr>
        <a:xfrm>
          <a:off x="162687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74312</xdr:rowOff>
    </xdr:from>
    <xdr:ext cx="405111" cy="259045"/>
    <xdr:sp macro="" textlink="">
      <xdr:nvSpPr>
        <xdr:cNvPr id="528" name="【学校施設】&#10;有形固定資産減価償却率該当値テキスト"/>
        <xdr:cNvSpPr txBox="1"/>
      </xdr:nvSpPr>
      <xdr:spPr>
        <a:xfrm>
          <a:off x="16357600"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107315</xdr:rowOff>
    </xdr:from>
    <xdr:to>
      <xdr:col>81</xdr:col>
      <xdr:colOff>101600</xdr:colOff>
      <xdr:row>62</xdr:row>
      <xdr:rowOff>37465</xdr:rowOff>
    </xdr:to>
    <xdr:sp macro="" textlink="">
      <xdr:nvSpPr>
        <xdr:cNvPr id="529" name="楕円 528"/>
        <xdr:cNvSpPr/>
      </xdr:nvSpPr>
      <xdr:spPr>
        <a:xfrm>
          <a:off x="15430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146685</xdr:rowOff>
    </xdr:from>
    <xdr:to>
      <xdr:col>85</xdr:col>
      <xdr:colOff>127000</xdr:colOff>
      <xdr:row>61</xdr:row>
      <xdr:rowOff>158115</xdr:rowOff>
    </xdr:to>
    <xdr:cxnSp macro="">
      <xdr:nvCxnSpPr>
        <xdr:cNvPr id="530" name="直線コネクタ 529"/>
        <xdr:cNvCxnSpPr/>
      </xdr:nvCxnSpPr>
      <xdr:spPr>
        <a:xfrm flipV="1">
          <a:off x="15481300" y="106051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531" name="楕円 530"/>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125730</xdr:rowOff>
    </xdr:from>
    <xdr:to>
      <xdr:col>81</xdr:col>
      <xdr:colOff>50800</xdr:colOff>
      <xdr:row>61</xdr:row>
      <xdr:rowOff>158115</xdr:rowOff>
    </xdr:to>
    <xdr:cxnSp macro="">
      <xdr:nvCxnSpPr>
        <xdr:cNvPr id="532" name="直線コネクタ 531"/>
        <xdr:cNvCxnSpPr/>
      </xdr:nvCxnSpPr>
      <xdr:spPr>
        <a:xfrm>
          <a:off x="14592300" y="105841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38735</xdr:rowOff>
    </xdr:from>
    <xdr:to>
      <xdr:col>72</xdr:col>
      <xdr:colOff>38100</xdr:colOff>
      <xdr:row>61</xdr:row>
      <xdr:rowOff>140335</xdr:rowOff>
    </xdr:to>
    <xdr:sp macro="" textlink="">
      <xdr:nvSpPr>
        <xdr:cNvPr id="533" name="楕円 532"/>
        <xdr:cNvSpPr/>
      </xdr:nvSpPr>
      <xdr:spPr>
        <a:xfrm>
          <a:off x="13652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125730</xdr:rowOff>
    </xdr:to>
    <xdr:cxnSp macro="">
      <xdr:nvCxnSpPr>
        <xdr:cNvPr id="534" name="直線コネクタ 533"/>
        <xdr:cNvCxnSpPr/>
      </xdr:nvCxnSpPr>
      <xdr:spPr>
        <a:xfrm>
          <a:off x="13703300" y="105479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19702</xdr:rowOff>
    </xdr:from>
    <xdr:ext cx="405111" cy="259045"/>
    <xdr:sp macro="" textlink="">
      <xdr:nvSpPr>
        <xdr:cNvPr id="535" name="n_1aveValue【学校施設】&#10;有形固定資産減価償却率"/>
        <xdr:cNvSpPr txBox="1"/>
      </xdr:nvSpPr>
      <xdr:spPr>
        <a:xfrm>
          <a:off x="15266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44467</xdr:rowOff>
    </xdr:from>
    <xdr:ext cx="405111" cy="259045"/>
    <xdr:sp macro="" textlink="">
      <xdr:nvSpPr>
        <xdr:cNvPr id="536" name="n_2aveValue【学校施設】&#10;有形固定資産減価償却率"/>
        <xdr:cNvSpPr txBox="1"/>
      </xdr:nvSpPr>
      <xdr:spPr>
        <a:xfrm>
          <a:off x="14389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8272</xdr:rowOff>
    </xdr:from>
    <xdr:ext cx="405111" cy="259045"/>
    <xdr:sp macro="" textlink="">
      <xdr:nvSpPr>
        <xdr:cNvPr id="537" name="n_3aveValue【学校施設】&#10;有形固定資産減価償却率"/>
        <xdr:cNvSpPr txBox="1"/>
      </xdr:nvSpPr>
      <xdr:spPr>
        <a:xfrm>
          <a:off x="13500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151147</xdr:rowOff>
    </xdr:from>
    <xdr:ext cx="405111" cy="259045"/>
    <xdr:sp macro="" textlink="">
      <xdr:nvSpPr>
        <xdr:cNvPr id="538" name="n_4aveValue【学校施設】&#10;有形固定資産減価償却率"/>
        <xdr:cNvSpPr txBox="1"/>
      </xdr:nvSpPr>
      <xdr:spPr>
        <a:xfrm>
          <a:off x="12611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28592</xdr:rowOff>
    </xdr:from>
    <xdr:ext cx="405111" cy="259045"/>
    <xdr:sp macro="" textlink="">
      <xdr:nvSpPr>
        <xdr:cNvPr id="539" name="n_1mainValue【学校施設】&#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540" name="n_2main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131462</xdr:rowOff>
    </xdr:from>
    <xdr:ext cx="405111" cy="259045"/>
    <xdr:sp macro="" textlink="">
      <xdr:nvSpPr>
        <xdr:cNvPr id="541" name="n_3mainValue【学校施設】&#10;有形固定資産減価償却率"/>
        <xdr:cNvSpPr txBox="1"/>
      </xdr:nvSpPr>
      <xdr:spPr>
        <a:xfrm>
          <a:off x="13500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5" name="テキスト ボックス 55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7" name="テキスト ボックス 55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9" name="テキスト ボックス 55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1" name="テキスト ボックス 56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67" name="直線コネクタ 566"/>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68"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69" name="直線コネクタ 568"/>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70"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71" name="直線コネクタ 570"/>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11556</xdr:rowOff>
    </xdr:from>
    <xdr:ext cx="469744" cy="259045"/>
    <xdr:sp macro="" textlink="">
      <xdr:nvSpPr>
        <xdr:cNvPr id="572" name="【学校施設】&#10;一人当たり面積平均値テキスト"/>
        <xdr:cNvSpPr txBox="1"/>
      </xdr:nvSpPr>
      <xdr:spPr>
        <a:xfrm>
          <a:off x="22199600" y="10641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573" name="フローチャート: 判断 572"/>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137632</xdr:rowOff>
    </xdr:from>
    <xdr:to>
      <xdr:col>112</xdr:col>
      <xdr:colOff>38100</xdr:colOff>
      <xdr:row>62</xdr:row>
      <xdr:rowOff>67782</xdr:rowOff>
    </xdr:to>
    <xdr:sp macro="" textlink="">
      <xdr:nvSpPr>
        <xdr:cNvPr id="574" name="フローチャート: 判断 573"/>
        <xdr:cNvSpPr/>
      </xdr:nvSpPr>
      <xdr:spPr>
        <a:xfrm>
          <a:off x="21272500" y="1059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6840</xdr:rowOff>
    </xdr:from>
    <xdr:to>
      <xdr:col>107</xdr:col>
      <xdr:colOff>101600</xdr:colOff>
      <xdr:row>62</xdr:row>
      <xdr:rowOff>108440</xdr:rowOff>
    </xdr:to>
    <xdr:sp macro="" textlink="">
      <xdr:nvSpPr>
        <xdr:cNvPr id="575" name="フローチャート: 判断 574"/>
        <xdr:cNvSpPr/>
      </xdr:nvSpPr>
      <xdr:spPr>
        <a:xfrm>
          <a:off x="20383500" y="106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76" name="フローチャート: 判断 575"/>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42110</xdr:rowOff>
    </xdr:from>
    <xdr:to>
      <xdr:col>98</xdr:col>
      <xdr:colOff>38100</xdr:colOff>
      <xdr:row>62</xdr:row>
      <xdr:rowOff>143710</xdr:rowOff>
    </xdr:to>
    <xdr:sp macro="" textlink="">
      <xdr:nvSpPr>
        <xdr:cNvPr id="577" name="フローチャート: 判断 576"/>
        <xdr:cNvSpPr/>
      </xdr:nvSpPr>
      <xdr:spPr>
        <a:xfrm>
          <a:off x="18605500" y="106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124079</xdr:rowOff>
    </xdr:from>
    <xdr:to>
      <xdr:col>116</xdr:col>
      <xdr:colOff>114300</xdr:colOff>
      <xdr:row>62</xdr:row>
      <xdr:rowOff>54229</xdr:rowOff>
    </xdr:to>
    <xdr:sp macro="" textlink="">
      <xdr:nvSpPr>
        <xdr:cNvPr id="583" name="楕円 582"/>
        <xdr:cNvSpPr/>
      </xdr:nvSpPr>
      <xdr:spPr>
        <a:xfrm>
          <a:off x="221107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146956</xdr:rowOff>
    </xdr:from>
    <xdr:ext cx="469744" cy="259045"/>
    <xdr:sp macro="" textlink="">
      <xdr:nvSpPr>
        <xdr:cNvPr id="584" name="【学校施設】&#10;一人当たり面積該当値テキスト"/>
        <xdr:cNvSpPr txBox="1"/>
      </xdr:nvSpPr>
      <xdr:spPr>
        <a:xfrm>
          <a:off x="22199600" y="1043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143184</xdr:rowOff>
    </xdr:from>
    <xdr:to>
      <xdr:col>112</xdr:col>
      <xdr:colOff>38100</xdr:colOff>
      <xdr:row>62</xdr:row>
      <xdr:rowOff>73334</xdr:rowOff>
    </xdr:to>
    <xdr:sp macro="" textlink="">
      <xdr:nvSpPr>
        <xdr:cNvPr id="585" name="楕円 584"/>
        <xdr:cNvSpPr/>
      </xdr:nvSpPr>
      <xdr:spPr>
        <a:xfrm>
          <a:off x="21272500" y="1060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3429</xdr:rowOff>
    </xdr:from>
    <xdr:to>
      <xdr:col>116</xdr:col>
      <xdr:colOff>63500</xdr:colOff>
      <xdr:row>62</xdr:row>
      <xdr:rowOff>22534</xdr:rowOff>
    </xdr:to>
    <xdr:cxnSp macro="">
      <xdr:nvCxnSpPr>
        <xdr:cNvPr id="586" name="直線コネクタ 585"/>
        <xdr:cNvCxnSpPr/>
      </xdr:nvCxnSpPr>
      <xdr:spPr>
        <a:xfrm flipV="1">
          <a:off x="21323300" y="10633329"/>
          <a:ext cx="8382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145469</xdr:rowOff>
    </xdr:from>
    <xdr:to>
      <xdr:col>107</xdr:col>
      <xdr:colOff>101600</xdr:colOff>
      <xdr:row>62</xdr:row>
      <xdr:rowOff>75619</xdr:rowOff>
    </xdr:to>
    <xdr:sp macro="" textlink="">
      <xdr:nvSpPr>
        <xdr:cNvPr id="587" name="楕円 586"/>
        <xdr:cNvSpPr/>
      </xdr:nvSpPr>
      <xdr:spPr>
        <a:xfrm>
          <a:off x="20383500" y="1060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22534</xdr:rowOff>
    </xdr:from>
    <xdr:to>
      <xdr:col>111</xdr:col>
      <xdr:colOff>177800</xdr:colOff>
      <xdr:row>62</xdr:row>
      <xdr:rowOff>24819</xdr:rowOff>
    </xdr:to>
    <xdr:cxnSp macro="">
      <xdr:nvCxnSpPr>
        <xdr:cNvPr id="588" name="直線コネクタ 587"/>
        <xdr:cNvCxnSpPr/>
      </xdr:nvCxnSpPr>
      <xdr:spPr>
        <a:xfrm flipV="1">
          <a:off x="20434300" y="1065243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146776</xdr:rowOff>
    </xdr:from>
    <xdr:to>
      <xdr:col>102</xdr:col>
      <xdr:colOff>165100</xdr:colOff>
      <xdr:row>62</xdr:row>
      <xdr:rowOff>76926</xdr:rowOff>
    </xdr:to>
    <xdr:sp macro="" textlink="">
      <xdr:nvSpPr>
        <xdr:cNvPr id="589" name="楕円 588"/>
        <xdr:cNvSpPr/>
      </xdr:nvSpPr>
      <xdr:spPr>
        <a:xfrm>
          <a:off x="19494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24819</xdr:rowOff>
    </xdr:from>
    <xdr:to>
      <xdr:col>107</xdr:col>
      <xdr:colOff>50800</xdr:colOff>
      <xdr:row>62</xdr:row>
      <xdr:rowOff>26126</xdr:rowOff>
    </xdr:to>
    <xdr:cxnSp macro="">
      <xdr:nvCxnSpPr>
        <xdr:cNvPr id="590" name="直線コネクタ 589"/>
        <xdr:cNvCxnSpPr/>
      </xdr:nvCxnSpPr>
      <xdr:spPr>
        <a:xfrm flipV="1">
          <a:off x="19545300" y="10654719"/>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84309</xdr:rowOff>
    </xdr:from>
    <xdr:ext cx="469744" cy="259045"/>
    <xdr:sp macro="" textlink="">
      <xdr:nvSpPr>
        <xdr:cNvPr id="591" name="n_1aveValue【学校施設】&#10;一人当たり面積"/>
        <xdr:cNvSpPr txBox="1"/>
      </xdr:nvSpPr>
      <xdr:spPr>
        <a:xfrm>
          <a:off x="21075727" y="103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99567</xdr:rowOff>
    </xdr:from>
    <xdr:ext cx="469744" cy="259045"/>
    <xdr:sp macro="" textlink="">
      <xdr:nvSpPr>
        <xdr:cNvPr id="592" name="n_2aveValue【学校施設】&#10;一人当たり面積"/>
        <xdr:cNvSpPr txBox="1"/>
      </xdr:nvSpPr>
      <xdr:spPr>
        <a:xfrm>
          <a:off x="20199427" y="107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121447</xdr:rowOff>
    </xdr:from>
    <xdr:ext cx="469744" cy="259045"/>
    <xdr:sp macro="" textlink="">
      <xdr:nvSpPr>
        <xdr:cNvPr id="593" name="n_3aveValue【学校施設】&#10;一人当たり面積"/>
        <xdr:cNvSpPr txBox="1"/>
      </xdr:nvSpPr>
      <xdr:spPr>
        <a:xfrm>
          <a:off x="19310427" y="10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160237</xdr:rowOff>
    </xdr:from>
    <xdr:ext cx="469744" cy="259045"/>
    <xdr:sp macro="" textlink="">
      <xdr:nvSpPr>
        <xdr:cNvPr id="594" name="n_4aveValue【学校施設】&#10;一人当たり面積"/>
        <xdr:cNvSpPr txBox="1"/>
      </xdr:nvSpPr>
      <xdr:spPr>
        <a:xfrm>
          <a:off x="18421427" y="1044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64461</xdr:rowOff>
    </xdr:from>
    <xdr:ext cx="469744" cy="259045"/>
    <xdr:sp macro="" textlink="">
      <xdr:nvSpPr>
        <xdr:cNvPr id="595" name="n_1mainValue【学校施設】&#10;一人当たり面積"/>
        <xdr:cNvSpPr txBox="1"/>
      </xdr:nvSpPr>
      <xdr:spPr>
        <a:xfrm>
          <a:off x="21075727" y="1069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92146</xdr:rowOff>
    </xdr:from>
    <xdr:ext cx="469744" cy="259045"/>
    <xdr:sp macro="" textlink="">
      <xdr:nvSpPr>
        <xdr:cNvPr id="596" name="n_2mainValue【学校施設】&#10;一人当たり面積"/>
        <xdr:cNvSpPr txBox="1"/>
      </xdr:nvSpPr>
      <xdr:spPr>
        <a:xfrm>
          <a:off x="20199427" y="1037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93453</xdr:rowOff>
    </xdr:from>
    <xdr:ext cx="469744" cy="259045"/>
    <xdr:sp macro="" textlink="">
      <xdr:nvSpPr>
        <xdr:cNvPr id="597" name="n_3mainValue【学校施設】&#10;一人当たり面積"/>
        <xdr:cNvSpPr txBox="1"/>
      </xdr:nvSpPr>
      <xdr:spPr>
        <a:xfrm>
          <a:off x="19310427" y="1038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本町の有形固定資産減価償却率は、保育所、橋りょう、学校施設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で類似団体平均を上回っているが、その他の資産については平均を下回っている。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学校施設については、他市町より早い段階で統廃合を実施したことから類似団体平均を上回っている。今後は既存の施設の長寿命化を適切に実施していく予定である。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橋りょうについては、点検を計画的に実施する。点検の結果、老朽化が進み改修が要する橋りょうについては計画的に長寿命化の更新工事を行う。</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保育所についても、運営に支障が生じないよう予防修繕に努め、安全な施設の利用を継続していく。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その他施設についても「公共施設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総合管理計画」に基づき、老朽化度合いや利用需要を見極めながら、長期的な視点で施設の適正管理に努めていく。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25400</xdr:rowOff>
    </xdr:from>
    <xdr:to>
      <xdr:col>15</xdr:col>
      <xdr:colOff>101600</xdr:colOff>
      <xdr:row>37</xdr:row>
      <xdr:rowOff>127000</xdr:rowOff>
    </xdr:to>
    <xdr:sp macro="" textlink="">
      <xdr:nvSpPr>
        <xdr:cNvPr id="66" name="フローチャート: 判断 65"/>
        <xdr:cNvSpPr/>
      </xdr:nvSpPr>
      <xdr:spPr>
        <a:xfrm>
          <a:off x="2857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116840</xdr:rowOff>
    </xdr:from>
    <xdr:to>
      <xdr:col>6</xdr:col>
      <xdr:colOff>38100</xdr:colOff>
      <xdr:row>38</xdr:row>
      <xdr:rowOff>46990</xdr:rowOff>
    </xdr:to>
    <xdr:sp macro="" textlink="">
      <xdr:nvSpPr>
        <xdr:cNvPr id="68" name="フローチャート: 判断 67"/>
        <xdr:cNvSpPr/>
      </xdr:nvSpPr>
      <xdr:spPr>
        <a:xfrm>
          <a:off x="1079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4" name="楕円 73"/>
        <xdr:cNvSpPr/>
      </xdr:nvSpPr>
      <xdr:spPr>
        <a:xfrm>
          <a:off x="45847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56441</xdr:rowOff>
    </xdr:from>
    <xdr:ext cx="405111" cy="259045"/>
    <xdr:sp macro="" textlink="">
      <xdr:nvSpPr>
        <xdr:cNvPr id="75" name="【図書館】&#10;有形固定資産減価償却率該当値テキスト"/>
        <xdr:cNvSpPr txBox="1"/>
      </xdr:nvSpPr>
      <xdr:spPr>
        <a:xfrm>
          <a:off x="4673600" y="588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6" name="楕円 75"/>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51707</xdr:rowOff>
    </xdr:from>
    <xdr:to>
      <xdr:col>24</xdr:col>
      <xdr:colOff>63500</xdr:colOff>
      <xdr:row>35</xdr:row>
      <xdr:rowOff>84364</xdr:rowOff>
    </xdr:to>
    <xdr:cxnSp macro="">
      <xdr:nvCxnSpPr>
        <xdr:cNvPr id="77" name="直線コネクタ 76"/>
        <xdr:cNvCxnSpPr/>
      </xdr:nvCxnSpPr>
      <xdr:spPr>
        <a:xfrm>
          <a:off x="3797300" y="60524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139700</xdr:rowOff>
    </xdr:from>
    <xdr:to>
      <xdr:col>15</xdr:col>
      <xdr:colOff>101600</xdr:colOff>
      <xdr:row>35</xdr:row>
      <xdr:rowOff>69850</xdr:rowOff>
    </xdr:to>
    <xdr:sp macro="" textlink="">
      <xdr:nvSpPr>
        <xdr:cNvPr id="78" name="楕円 77"/>
        <xdr:cNvSpPr/>
      </xdr:nvSpPr>
      <xdr:spPr>
        <a:xfrm>
          <a:off x="2857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19050</xdr:rowOff>
    </xdr:from>
    <xdr:to>
      <xdr:col>19</xdr:col>
      <xdr:colOff>177800</xdr:colOff>
      <xdr:row>35</xdr:row>
      <xdr:rowOff>51707</xdr:rowOff>
    </xdr:to>
    <xdr:cxnSp macro="">
      <xdr:nvCxnSpPr>
        <xdr:cNvPr id="79" name="直線コネクタ 78"/>
        <xdr:cNvCxnSpPr/>
      </xdr:nvCxnSpPr>
      <xdr:spPr>
        <a:xfrm>
          <a:off x="2908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107043</xdr:rowOff>
    </xdr:from>
    <xdr:to>
      <xdr:col>10</xdr:col>
      <xdr:colOff>165100</xdr:colOff>
      <xdr:row>35</xdr:row>
      <xdr:rowOff>37193</xdr:rowOff>
    </xdr:to>
    <xdr:sp macro="" textlink="">
      <xdr:nvSpPr>
        <xdr:cNvPr id="80" name="楕円 79"/>
        <xdr:cNvSpPr/>
      </xdr:nvSpPr>
      <xdr:spPr>
        <a:xfrm>
          <a:off x="1968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157843</xdr:rowOff>
    </xdr:from>
    <xdr:to>
      <xdr:col>15</xdr:col>
      <xdr:colOff>50800</xdr:colOff>
      <xdr:row>35</xdr:row>
      <xdr:rowOff>19050</xdr:rowOff>
    </xdr:to>
    <xdr:cxnSp macro="">
      <xdr:nvCxnSpPr>
        <xdr:cNvPr id="81" name="直線コネクタ 80"/>
        <xdr:cNvCxnSpPr/>
      </xdr:nvCxnSpPr>
      <xdr:spPr>
        <a:xfrm>
          <a:off x="2019300" y="5987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2" name="n_1aveValue【図書館】&#10;有形固定資産減価償却率"/>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83" name="n_2aveValue【図書館】&#10;有形固定資産減価償却率"/>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4" name="n_3aveValue【図書館】&#10;有形固定資産減価償却率"/>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63517</xdr:rowOff>
    </xdr:from>
    <xdr:ext cx="405111" cy="259045"/>
    <xdr:sp macro="" textlink="">
      <xdr:nvSpPr>
        <xdr:cNvPr id="85" name="n_4aveValue【図書館】&#10;有形固定資産減価償却率"/>
        <xdr:cNvSpPr txBox="1"/>
      </xdr:nvSpPr>
      <xdr:spPr>
        <a:xfrm>
          <a:off x="927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6"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86377</xdr:rowOff>
    </xdr:from>
    <xdr:ext cx="405111" cy="259045"/>
    <xdr:sp macro="" textlink="">
      <xdr:nvSpPr>
        <xdr:cNvPr id="87" name="n_2mainValue【図書館】&#10;有形固定資産減価償却率"/>
        <xdr:cNvSpPr txBox="1"/>
      </xdr:nvSpPr>
      <xdr:spPr>
        <a:xfrm>
          <a:off x="2705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53720</xdr:rowOff>
    </xdr:from>
    <xdr:ext cx="405111" cy="259045"/>
    <xdr:sp macro="" textlink="">
      <xdr:nvSpPr>
        <xdr:cNvPr id="88" name="n_3mainValue【図書館】&#10;有形固定資産減価償却率"/>
        <xdr:cNvSpPr txBox="1"/>
      </xdr:nvSpPr>
      <xdr:spPr>
        <a:xfrm>
          <a:off x="1816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0" name="直線コネクタ 109"/>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1"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2" name="直線コネクタ 111"/>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3" name="【図書館】&#10;一人当たり面積最大値テキスト"/>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4" name="直線コネクタ 113"/>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5" name="【図書館】&#10;一人当たり面積平均値テキスト"/>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6" name="フローチャート: 判断 115"/>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17" name="フローチャート: 判断 116"/>
        <xdr:cNvSpPr/>
      </xdr:nvSpPr>
      <xdr:spPr>
        <a:xfrm>
          <a:off x="9588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4826</xdr:rowOff>
    </xdr:from>
    <xdr:to>
      <xdr:col>46</xdr:col>
      <xdr:colOff>38100</xdr:colOff>
      <xdr:row>39</xdr:row>
      <xdr:rowOff>106426</xdr:rowOff>
    </xdr:to>
    <xdr:sp macro="" textlink="">
      <xdr:nvSpPr>
        <xdr:cNvPr id="118" name="フローチャート: 判断 117"/>
        <xdr:cNvSpPr/>
      </xdr:nvSpPr>
      <xdr:spPr>
        <a:xfrm>
          <a:off x="8699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18542</xdr:rowOff>
    </xdr:from>
    <xdr:to>
      <xdr:col>41</xdr:col>
      <xdr:colOff>101600</xdr:colOff>
      <xdr:row>39</xdr:row>
      <xdr:rowOff>120142</xdr:rowOff>
    </xdr:to>
    <xdr:sp macro="" textlink="">
      <xdr:nvSpPr>
        <xdr:cNvPr id="119" name="フローチャート: 判断 118"/>
        <xdr:cNvSpPr/>
      </xdr:nvSpPr>
      <xdr:spPr>
        <a:xfrm>
          <a:off x="7810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0" name="フローチャート: 判断 119"/>
        <xdr:cNvSpPr/>
      </xdr:nvSpPr>
      <xdr:spPr>
        <a:xfrm>
          <a:off x="6921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75692</xdr:rowOff>
    </xdr:from>
    <xdr:to>
      <xdr:col>55</xdr:col>
      <xdr:colOff>50800</xdr:colOff>
      <xdr:row>37</xdr:row>
      <xdr:rowOff>5842</xdr:rowOff>
    </xdr:to>
    <xdr:sp macro="" textlink="">
      <xdr:nvSpPr>
        <xdr:cNvPr id="126" name="楕円 125"/>
        <xdr:cNvSpPr/>
      </xdr:nvSpPr>
      <xdr:spPr>
        <a:xfrm>
          <a:off x="104267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98569</xdr:rowOff>
    </xdr:from>
    <xdr:ext cx="469744" cy="259045"/>
    <xdr:sp macro="" textlink="">
      <xdr:nvSpPr>
        <xdr:cNvPr id="127" name="【図書館】&#10;一人当たり面積該当値テキスト"/>
        <xdr:cNvSpPr txBox="1"/>
      </xdr:nvSpPr>
      <xdr:spPr>
        <a:xfrm>
          <a:off x="10515600" y="609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28" name="楕円 127"/>
        <xdr:cNvSpPr/>
      </xdr:nvSpPr>
      <xdr:spPr>
        <a:xfrm>
          <a:off x="958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126492</xdr:rowOff>
    </xdr:to>
    <xdr:cxnSp macro="">
      <xdr:nvCxnSpPr>
        <xdr:cNvPr id="129" name="直線コネクタ 128"/>
        <xdr:cNvCxnSpPr/>
      </xdr:nvCxnSpPr>
      <xdr:spPr>
        <a:xfrm>
          <a:off x="9639300" y="62941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75692</xdr:rowOff>
    </xdr:from>
    <xdr:to>
      <xdr:col>46</xdr:col>
      <xdr:colOff>38100</xdr:colOff>
      <xdr:row>37</xdr:row>
      <xdr:rowOff>5842</xdr:rowOff>
    </xdr:to>
    <xdr:sp macro="" textlink="">
      <xdr:nvSpPr>
        <xdr:cNvPr id="130" name="楕円 129"/>
        <xdr:cNvSpPr/>
      </xdr:nvSpPr>
      <xdr:spPr>
        <a:xfrm>
          <a:off x="8699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126492</xdr:rowOff>
    </xdr:to>
    <xdr:cxnSp macro="">
      <xdr:nvCxnSpPr>
        <xdr:cNvPr id="131" name="直線コネクタ 130"/>
        <xdr:cNvCxnSpPr/>
      </xdr:nvCxnSpPr>
      <xdr:spPr>
        <a:xfrm flipV="1">
          <a:off x="8750300" y="62941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80264</xdr:rowOff>
    </xdr:from>
    <xdr:to>
      <xdr:col>41</xdr:col>
      <xdr:colOff>101600</xdr:colOff>
      <xdr:row>37</xdr:row>
      <xdr:rowOff>10414</xdr:rowOff>
    </xdr:to>
    <xdr:sp macro="" textlink="">
      <xdr:nvSpPr>
        <xdr:cNvPr id="132" name="楕円 131"/>
        <xdr:cNvSpPr/>
      </xdr:nvSpPr>
      <xdr:spPr>
        <a:xfrm>
          <a:off x="7810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126492</xdr:rowOff>
    </xdr:from>
    <xdr:to>
      <xdr:col>45</xdr:col>
      <xdr:colOff>177800</xdr:colOff>
      <xdr:row>36</xdr:row>
      <xdr:rowOff>131064</xdr:rowOff>
    </xdr:to>
    <xdr:cxnSp macro="">
      <xdr:nvCxnSpPr>
        <xdr:cNvPr id="133" name="直線コネクタ 132"/>
        <xdr:cNvCxnSpPr/>
      </xdr:nvCxnSpPr>
      <xdr:spPr>
        <a:xfrm flipV="1">
          <a:off x="7861300" y="62986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47261</xdr:rowOff>
    </xdr:from>
    <xdr:ext cx="469744" cy="259045"/>
    <xdr:sp macro="" textlink="">
      <xdr:nvSpPr>
        <xdr:cNvPr id="134" name="n_1aveValue【図書館】&#10;一人当たり面積"/>
        <xdr:cNvSpPr txBox="1"/>
      </xdr:nvSpPr>
      <xdr:spPr>
        <a:xfrm>
          <a:off x="93917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97553</xdr:rowOff>
    </xdr:from>
    <xdr:ext cx="469744" cy="259045"/>
    <xdr:sp macro="" textlink="">
      <xdr:nvSpPr>
        <xdr:cNvPr id="135" name="n_2aveValue【図書館】&#10;一人当たり面積"/>
        <xdr:cNvSpPr txBox="1"/>
      </xdr:nvSpPr>
      <xdr:spPr>
        <a:xfrm>
          <a:off x="8515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111269</xdr:rowOff>
    </xdr:from>
    <xdr:ext cx="469744" cy="259045"/>
    <xdr:sp macro="" textlink="">
      <xdr:nvSpPr>
        <xdr:cNvPr id="136" name="n_3aveValue【図書館】&#10;一人当たり面積"/>
        <xdr:cNvSpPr txBox="1"/>
      </xdr:nvSpPr>
      <xdr:spPr>
        <a:xfrm>
          <a:off x="7626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37" name="n_4aveValue【図書館】&#10;一人当たり面積"/>
        <xdr:cNvSpPr txBox="1"/>
      </xdr:nvSpPr>
      <xdr:spPr>
        <a:xfrm>
          <a:off x="6737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17797</xdr:rowOff>
    </xdr:from>
    <xdr:ext cx="469744" cy="259045"/>
    <xdr:sp macro="" textlink="">
      <xdr:nvSpPr>
        <xdr:cNvPr id="138" name="n_1mainValue【図書館】&#10;一人当たり面積"/>
        <xdr:cNvSpPr txBox="1"/>
      </xdr:nvSpPr>
      <xdr:spPr>
        <a:xfrm>
          <a:off x="93917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22369</xdr:rowOff>
    </xdr:from>
    <xdr:ext cx="469744" cy="259045"/>
    <xdr:sp macro="" textlink="">
      <xdr:nvSpPr>
        <xdr:cNvPr id="139" name="n_2mainValue【図書館】&#10;一人当たり面積"/>
        <xdr:cNvSpPr txBox="1"/>
      </xdr:nvSpPr>
      <xdr:spPr>
        <a:xfrm>
          <a:off x="8515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26941</xdr:rowOff>
    </xdr:from>
    <xdr:ext cx="469744" cy="259045"/>
    <xdr:sp macro="" textlink="">
      <xdr:nvSpPr>
        <xdr:cNvPr id="140" name="n_3mainValue【図書館】&#10;一人当たり面積"/>
        <xdr:cNvSpPr txBox="1"/>
      </xdr:nvSpPr>
      <xdr:spPr>
        <a:xfrm>
          <a:off x="7626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65" name="直線コネクタ 164"/>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68"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9" name="直線コネクタ 168"/>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0" name="【体育館・プー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6350</xdr:rowOff>
    </xdr:from>
    <xdr:to>
      <xdr:col>20</xdr:col>
      <xdr:colOff>38100</xdr:colOff>
      <xdr:row>61</xdr:row>
      <xdr:rowOff>107950</xdr:rowOff>
    </xdr:to>
    <xdr:sp macro="" textlink="">
      <xdr:nvSpPr>
        <xdr:cNvPr id="172" name="フローチャート: 判断 17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73" name="フローチャート: 判断 172"/>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74" name="フローチャート: 判断 173"/>
        <xdr:cNvSpPr/>
      </xdr:nvSpPr>
      <xdr:spPr>
        <a:xfrm>
          <a:off x="1968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33020</xdr:rowOff>
    </xdr:from>
    <xdr:to>
      <xdr:col>6</xdr:col>
      <xdr:colOff>38100</xdr:colOff>
      <xdr:row>60</xdr:row>
      <xdr:rowOff>134620</xdr:rowOff>
    </xdr:to>
    <xdr:sp macro="" textlink="">
      <xdr:nvSpPr>
        <xdr:cNvPr id="175" name="フローチャート: 判断 174"/>
        <xdr:cNvSpPr/>
      </xdr:nvSpPr>
      <xdr:spPr>
        <a:xfrm>
          <a:off x="107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81" name="楕円 180"/>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47642</xdr:rowOff>
    </xdr:from>
    <xdr:ext cx="405111" cy="259045"/>
    <xdr:sp macro="" textlink="">
      <xdr:nvSpPr>
        <xdr:cNvPr id="182" name="【体育館・プール】&#10;有形固定資産減価償却率該当値テキスト"/>
        <xdr:cNvSpPr txBox="1"/>
      </xdr:nvSpPr>
      <xdr:spPr>
        <a:xfrm>
          <a:off x="467360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83" name="楕円 182"/>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120015</xdr:rowOff>
    </xdr:to>
    <xdr:cxnSp macro="">
      <xdr:nvCxnSpPr>
        <xdr:cNvPr id="184" name="直線コネクタ 183"/>
        <xdr:cNvCxnSpPr/>
      </xdr:nvCxnSpPr>
      <xdr:spPr>
        <a:xfrm>
          <a:off x="3797300" y="105156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137795</xdr:rowOff>
    </xdr:from>
    <xdr:to>
      <xdr:col>15</xdr:col>
      <xdr:colOff>101600</xdr:colOff>
      <xdr:row>61</xdr:row>
      <xdr:rowOff>67945</xdr:rowOff>
    </xdr:to>
    <xdr:sp macro="" textlink="">
      <xdr:nvSpPr>
        <xdr:cNvPr id="185" name="楕円 184"/>
        <xdr:cNvSpPr/>
      </xdr:nvSpPr>
      <xdr:spPr>
        <a:xfrm>
          <a:off x="2857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17145</xdr:rowOff>
    </xdr:from>
    <xdr:to>
      <xdr:col>19</xdr:col>
      <xdr:colOff>177800</xdr:colOff>
      <xdr:row>61</xdr:row>
      <xdr:rowOff>57150</xdr:rowOff>
    </xdr:to>
    <xdr:cxnSp macro="">
      <xdr:nvCxnSpPr>
        <xdr:cNvPr id="186" name="直線コネクタ 185"/>
        <xdr:cNvCxnSpPr/>
      </xdr:nvCxnSpPr>
      <xdr:spPr>
        <a:xfrm>
          <a:off x="2908300" y="10475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84455</xdr:rowOff>
    </xdr:from>
    <xdr:to>
      <xdr:col>10</xdr:col>
      <xdr:colOff>165100</xdr:colOff>
      <xdr:row>61</xdr:row>
      <xdr:rowOff>14605</xdr:rowOff>
    </xdr:to>
    <xdr:sp macro="" textlink="">
      <xdr:nvSpPr>
        <xdr:cNvPr id="187" name="楕円 186"/>
        <xdr:cNvSpPr/>
      </xdr:nvSpPr>
      <xdr:spPr>
        <a:xfrm>
          <a:off x="1968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135255</xdr:rowOff>
    </xdr:from>
    <xdr:to>
      <xdr:col>15</xdr:col>
      <xdr:colOff>50800</xdr:colOff>
      <xdr:row>61</xdr:row>
      <xdr:rowOff>17145</xdr:rowOff>
    </xdr:to>
    <xdr:cxnSp macro="">
      <xdr:nvCxnSpPr>
        <xdr:cNvPr id="188" name="直線コネクタ 187"/>
        <xdr:cNvCxnSpPr/>
      </xdr:nvCxnSpPr>
      <xdr:spPr>
        <a:xfrm>
          <a:off x="2019300" y="104222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99077</xdr:rowOff>
    </xdr:from>
    <xdr:ext cx="405111" cy="259045"/>
    <xdr:sp macro="" textlink="">
      <xdr:nvSpPr>
        <xdr:cNvPr id="189" name="n_1aveValue【体育館・プール】&#10;有形固定資産減価償却率"/>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90" name="n_2aveValue【体育館・プー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143527</xdr:rowOff>
    </xdr:from>
    <xdr:ext cx="405111" cy="259045"/>
    <xdr:sp macro="" textlink="">
      <xdr:nvSpPr>
        <xdr:cNvPr id="191" name="n_3aveValue【体育館・プール】&#10;有形固定資産減価償却率"/>
        <xdr:cNvSpPr txBox="1"/>
      </xdr:nvSpPr>
      <xdr:spPr>
        <a:xfrm>
          <a:off x="1816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151147</xdr:rowOff>
    </xdr:from>
    <xdr:ext cx="405111" cy="259045"/>
    <xdr:sp macro="" textlink="">
      <xdr:nvSpPr>
        <xdr:cNvPr id="192" name="n_4aveValue【体育館・プール】&#10;有形固定資産減価償却率"/>
        <xdr:cNvSpPr txBox="1"/>
      </xdr:nvSpPr>
      <xdr:spPr>
        <a:xfrm>
          <a:off x="927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124477</xdr:rowOff>
    </xdr:from>
    <xdr:ext cx="405111" cy="259045"/>
    <xdr:sp macro="" textlink="">
      <xdr:nvSpPr>
        <xdr:cNvPr id="193" name="n_1mainValue【体育館・プール】&#10;有形固定資産減価償却率"/>
        <xdr:cNvSpPr txBox="1"/>
      </xdr:nvSpPr>
      <xdr:spPr>
        <a:xfrm>
          <a:off x="35820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94" name="n_2main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5732</xdr:rowOff>
    </xdr:from>
    <xdr:ext cx="405111" cy="259045"/>
    <xdr:sp macro="" textlink="">
      <xdr:nvSpPr>
        <xdr:cNvPr id="195" name="n_3mainValue【体育館・プール】&#10;有形固定資産減価償却率"/>
        <xdr:cNvSpPr txBox="1"/>
      </xdr:nvSpPr>
      <xdr:spPr>
        <a:xfrm>
          <a:off x="1816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17" name="直線コネクタ 216"/>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18"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19" name="直線コネクタ 218"/>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0"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21" name="直線コネクタ 220"/>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22" name="【体育館・プール】&#10;一人当たり面積平均値テキスト"/>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23" name="フローチャート: 判断 222"/>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140309</xdr:rowOff>
    </xdr:from>
    <xdr:to>
      <xdr:col>50</xdr:col>
      <xdr:colOff>165100</xdr:colOff>
      <xdr:row>61</xdr:row>
      <xdr:rowOff>70459</xdr:rowOff>
    </xdr:to>
    <xdr:sp macro="" textlink="">
      <xdr:nvSpPr>
        <xdr:cNvPr id="224" name="フローチャート: 判断 223"/>
        <xdr:cNvSpPr/>
      </xdr:nvSpPr>
      <xdr:spPr>
        <a:xfrm>
          <a:off x="9588500" y="1042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140309</xdr:rowOff>
    </xdr:from>
    <xdr:to>
      <xdr:col>46</xdr:col>
      <xdr:colOff>38100</xdr:colOff>
      <xdr:row>61</xdr:row>
      <xdr:rowOff>70459</xdr:rowOff>
    </xdr:to>
    <xdr:sp macro="" textlink="">
      <xdr:nvSpPr>
        <xdr:cNvPr id="225" name="フローチャート: 判断 224"/>
        <xdr:cNvSpPr/>
      </xdr:nvSpPr>
      <xdr:spPr>
        <a:xfrm>
          <a:off x="8699500" y="1042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149454</xdr:rowOff>
    </xdr:from>
    <xdr:to>
      <xdr:col>41</xdr:col>
      <xdr:colOff>101600</xdr:colOff>
      <xdr:row>61</xdr:row>
      <xdr:rowOff>79604</xdr:rowOff>
    </xdr:to>
    <xdr:sp macro="" textlink="">
      <xdr:nvSpPr>
        <xdr:cNvPr id="226" name="フローチャート: 判断 225"/>
        <xdr:cNvSpPr/>
      </xdr:nvSpPr>
      <xdr:spPr>
        <a:xfrm>
          <a:off x="7810500" y="1043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36525</xdr:rowOff>
    </xdr:from>
    <xdr:to>
      <xdr:col>36</xdr:col>
      <xdr:colOff>165100</xdr:colOff>
      <xdr:row>61</xdr:row>
      <xdr:rowOff>138125</xdr:rowOff>
    </xdr:to>
    <xdr:sp macro="" textlink="">
      <xdr:nvSpPr>
        <xdr:cNvPr id="227" name="フローチャート: 判断 226"/>
        <xdr:cNvSpPr/>
      </xdr:nvSpPr>
      <xdr:spPr>
        <a:xfrm>
          <a:off x="6921500" y="1049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47498</xdr:rowOff>
    </xdr:from>
    <xdr:to>
      <xdr:col>55</xdr:col>
      <xdr:colOff>50800</xdr:colOff>
      <xdr:row>61</xdr:row>
      <xdr:rowOff>149098</xdr:rowOff>
    </xdr:to>
    <xdr:sp macro="" textlink="">
      <xdr:nvSpPr>
        <xdr:cNvPr id="233" name="楕円 232"/>
        <xdr:cNvSpPr/>
      </xdr:nvSpPr>
      <xdr:spPr>
        <a:xfrm>
          <a:off x="10426700" y="105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70375</xdr:rowOff>
    </xdr:from>
    <xdr:ext cx="469744" cy="259045"/>
    <xdr:sp macro="" textlink="">
      <xdr:nvSpPr>
        <xdr:cNvPr id="234" name="【体育館・プール】&#10;一人当たり面積該当値テキスト"/>
        <xdr:cNvSpPr txBox="1"/>
      </xdr:nvSpPr>
      <xdr:spPr>
        <a:xfrm>
          <a:off x="10515600" y="1035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46584</xdr:rowOff>
    </xdr:from>
    <xdr:to>
      <xdr:col>50</xdr:col>
      <xdr:colOff>165100</xdr:colOff>
      <xdr:row>61</xdr:row>
      <xdr:rowOff>148184</xdr:rowOff>
    </xdr:to>
    <xdr:sp macro="" textlink="">
      <xdr:nvSpPr>
        <xdr:cNvPr id="235" name="楕円 234"/>
        <xdr:cNvSpPr/>
      </xdr:nvSpPr>
      <xdr:spPr>
        <a:xfrm>
          <a:off x="9588500" y="105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97384</xdr:rowOff>
    </xdr:from>
    <xdr:to>
      <xdr:col>55</xdr:col>
      <xdr:colOff>0</xdr:colOff>
      <xdr:row>61</xdr:row>
      <xdr:rowOff>98298</xdr:rowOff>
    </xdr:to>
    <xdr:cxnSp macro="">
      <xdr:nvCxnSpPr>
        <xdr:cNvPr id="236" name="直線コネクタ 235"/>
        <xdr:cNvCxnSpPr/>
      </xdr:nvCxnSpPr>
      <xdr:spPr>
        <a:xfrm>
          <a:off x="9639300" y="1055583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48413</xdr:rowOff>
    </xdr:from>
    <xdr:to>
      <xdr:col>46</xdr:col>
      <xdr:colOff>38100</xdr:colOff>
      <xdr:row>61</xdr:row>
      <xdr:rowOff>150013</xdr:rowOff>
    </xdr:to>
    <xdr:sp macro="" textlink="">
      <xdr:nvSpPr>
        <xdr:cNvPr id="237" name="楕円 236"/>
        <xdr:cNvSpPr/>
      </xdr:nvSpPr>
      <xdr:spPr>
        <a:xfrm>
          <a:off x="8699500" y="1050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97384</xdr:rowOff>
    </xdr:from>
    <xdr:to>
      <xdr:col>50</xdr:col>
      <xdr:colOff>114300</xdr:colOff>
      <xdr:row>61</xdr:row>
      <xdr:rowOff>99213</xdr:rowOff>
    </xdr:to>
    <xdr:cxnSp macro="">
      <xdr:nvCxnSpPr>
        <xdr:cNvPr id="238" name="直線コネクタ 237"/>
        <xdr:cNvCxnSpPr/>
      </xdr:nvCxnSpPr>
      <xdr:spPr>
        <a:xfrm flipV="1">
          <a:off x="8750300" y="1055583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49326</xdr:rowOff>
    </xdr:from>
    <xdr:to>
      <xdr:col>41</xdr:col>
      <xdr:colOff>101600</xdr:colOff>
      <xdr:row>61</xdr:row>
      <xdr:rowOff>150926</xdr:rowOff>
    </xdr:to>
    <xdr:sp macro="" textlink="">
      <xdr:nvSpPr>
        <xdr:cNvPr id="239" name="楕円 238"/>
        <xdr:cNvSpPr/>
      </xdr:nvSpPr>
      <xdr:spPr>
        <a:xfrm>
          <a:off x="7810500" y="1050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99213</xdr:rowOff>
    </xdr:from>
    <xdr:to>
      <xdr:col>45</xdr:col>
      <xdr:colOff>177800</xdr:colOff>
      <xdr:row>61</xdr:row>
      <xdr:rowOff>100126</xdr:rowOff>
    </xdr:to>
    <xdr:cxnSp macro="">
      <xdr:nvCxnSpPr>
        <xdr:cNvPr id="240" name="直線コネクタ 239"/>
        <xdr:cNvCxnSpPr/>
      </xdr:nvCxnSpPr>
      <xdr:spPr>
        <a:xfrm flipV="1">
          <a:off x="7861300" y="1055766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86986</xdr:rowOff>
    </xdr:from>
    <xdr:ext cx="469744" cy="259045"/>
    <xdr:sp macro="" textlink="">
      <xdr:nvSpPr>
        <xdr:cNvPr id="241" name="n_1aveValue【体育館・プール】&#10;一人当たり面積"/>
        <xdr:cNvSpPr txBox="1"/>
      </xdr:nvSpPr>
      <xdr:spPr>
        <a:xfrm>
          <a:off x="9391727"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86986</xdr:rowOff>
    </xdr:from>
    <xdr:ext cx="469744" cy="259045"/>
    <xdr:sp macro="" textlink="">
      <xdr:nvSpPr>
        <xdr:cNvPr id="242" name="n_2aveValue【体育館・プール】&#10;一人当たり面積"/>
        <xdr:cNvSpPr txBox="1"/>
      </xdr:nvSpPr>
      <xdr:spPr>
        <a:xfrm>
          <a:off x="8515427" y="1020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96131</xdr:rowOff>
    </xdr:from>
    <xdr:ext cx="469744" cy="259045"/>
    <xdr:sp macro="" textlink="">
      <xdr:nvSpPr>
        <xdr:cNvPr id="243" name="n_3aveValue【体育館・プール】&#10;一人当たり面積"/>
        <xdr:cNvSpPr txBox="1"/>
      </xdr:nvSpPr>
      <xdr:spPr>
        <a:xfrm>
          <a:off x="7626427" y="1021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154652</xdr:rowOff>
    </xdr:from>
    <xdr:ext cx="469744" cy="259045"/>
    <xdr:sp macro="" textlink="">
      <xdr:nvSpPr>
        <xdr:cNvPr id="244" name="n_4aveValue【体育館・プール】&#10;一人当たり面積"/>
        <xdr:cNvSpPr txBox="1"/>
      </xdr:nvSpPr>
      <xdr:spPr>
        <a:xfrm>
          <a:off x="6737427" y="1027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139311</xdr:rowOff>
    </xdr:from>
    <xdr:ext cx="469744" cy="259045"/>
    <xdr:sp macro="" textlink="">
      <xdr:nvSpPr>
        <xdr:cNvPr id="245" name="n_1mainValue【体育館・プール】&#10;一人当たり面積"/>
        <xdr:cNvSpPr txBox="1"/>
      </xdr:nvSpPr>
      <xdr:spPr>
        <a:xfrm>
          <a:off x="9391727" y="105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141140</xdr:rowOff>
    </xdr:from>
    <xdr:ext cx="469744" cy="259045"/>
    <xdr:sp macro="" textlink="">
      <xdr:nvSpPr>
        <xdr:cNvPr id="246" name="n_2mainValue【体育館・プール】&#10;一人当たり面積"/>
        <xdr:cNvSpPr txBox="1"/>
      </xdr:nvSpPr>
      <xdr:spPr>
        <a:xfrm>
          <a:off x="8515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142053</xdr:rowOff>
    </xdr:from>
    <xdr:ext cx="469744" cy="259045"/>
    <xdr:sp macro="" textlink="">
      <xdr:nvSpPr>
        <xdr:cNvPr id="247" name="n_3mainValue【体育館・プール】&#10;一人当たり面積"/>
        <xdr:cNvSpPr txBox="1"/>
      </xdr:nvSpPr>
      <xdr:spPr>
        <a:xfrm>
          <a:off x="7626427" y="1060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1" name="正方形/長方形 2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2" name="テキスト ボックス 2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3" name="直線コネクタ 2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4" name="テキスト ボックス 2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5" name="直線コネクタ 2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6" name="テキスト ボックス 2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7" name="直線コネクタ 2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8" name="テキスト ボックス 2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9" name="直線コネクタ 2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0" name="テキスト ボックス 2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1" name="直線コネクタ 2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2" name="テキスト ボックス 2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3" name="直線コネクタ 2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4" name="テキスト ボックス 2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6" name="テキスト ボックス 28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288" name="直線コネクタ 287"/>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8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0" name="直線コネクタ 28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291" name="【市民会館】&#10;有形固定資産減価償却率最大値テキスト"/>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292" name="直線コネクタ 291"/>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160672</xdr:rowOff>
    </xdr:from>
    <xdr:ext cx="405111" cy="259045"/>
    <xdr:sp macro="" textlink="">
      <xdr:nvSpPr>
        <xdr:cNvPr id="293" name="【市民会館】&#10;有形固定資産減価償却率平均値テキスト"/>
        <xdr:cNvSpPr txBox="1"/>
      </xdr:nvSpPr>
      <xdr:spPr>
        <a:xfrm>
          <a:off x="4673600" y="1764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294" name="フローチャート: 判断 293"/>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82550</xdr:rowOff>
    </xdr:from>
    <xdr:to>
      <xdr:col>20</xdr:col>
      <xdr:colOff>38100</xdr:colOff>
      <xdr:row>105</xdr:row>
      <xdr:rowOff>12700</xdr:rowOff>
    </xdr:to>
    <xdr:sp macro="" textlink="">
      <xdr:nvSpPr>
        <xdr:cNvPr id="295" name="フローチャート: 判断 294"/>
        <xdr:cNvSpPr/>
      </xdr:nvSpPr>
      <xdr:spPr>
        <a:xfrm>
          <a:off x="3746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168275</xdr:rowOff>
    </xdr:from>
    <xdr:to>
      <xdr:col>15</xdr:col>
      <xdr:colOff>101600</xdr:colOff>
      <xdr:row>104</xdr:row>
      <xdr:rowOff>98425</xdr:rowOff>
    </xdr:to>
    <xdr:sp macro="" textlink="">
      <xdr:nvSpPr>
        <xdr:cNvPr id="296" name="フローチャート: 判断 295"/>
        <xdr:cNvSpPr/>
      </xdr:nvSpPr>
      <xdr:spPr>
        <a:xfrm>
          <a:off x="2857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103505</xdr:rowOff>
    </xdr:from>
    <xdr:to>
      <xdr:col>10</xdr:col>
      <xdr:colOff>165100</xdr:colOff>
      <xdr:row>104</xdr:row>
      <xdr:rowOff>33655</xdr:rowOff>
    </xdr:to>
    <xdr:sp macro="" textlink="">
      <xdr:nvSpPr>
        <xdr:cNvPr id="297" name="フローチャート: 判断 296"/>
        <xdr:cNvSpPr/>
      </xdr:nvSpPr>
      <xdr:spPr>
        <a:xfrm>
          <a:off x="1968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67311</xdr:rowOff>
    </xdr:from>
    <xdr:to>
      <xdr:col>6</xdr:col>
      <xdr:colOff>38100</xdr:colOff>
      <xdr:row>102</xdr:row>
      <xdr:rowOff>168911</xdr:rowOff>
    </xdr:to>
    <xdr:sp macro="" textlink="">
      <xdr:nvSpPr>
        <xdr:cNvPr id="298" name="フローチャート: 判断 297"/>
        <xdr:cNvSpPr/>
      </xdr:nvSpPr>
      <xdr:spPr>
        <a:xfrm>
          <a:off x="1079500" y="1755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04" name="楕円 303"/>
        <xdr:cNvSpPr/>
      </xdr:nvSpPr>
      <xdr:spPr>
        <a:xfrm>
          <a:off x="4584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114316</xdr:rowOff>
    </xdr:from>
    <xdr:ext cx="405111" cy="259045"/>
    <xdr:sp macro="" textlink="">
      <xdr:nvSpPr>
        <xdr:cNvPr id="305" name="【市民会館】&#10;有形固定資産減価償却率該当値テキスト"/>
        <xdr:cNvSpPr txBox="1"/>
      </xdr:nvSpPr>
      <xdr:spPr>
        <a:xfrm>
          <a:off x="4673600"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27305</xdr:rowOff>
    </xdr:from>
    <xdr:to>
      <xdr:col>20</xdr:col>
      <xdr:colOff>38100</xdr:colOff>
      <xdr:row>105</xdr:row>
      <xdr:rowOff>128905</xdr:rowOff>
    </xdr:to>
    <xdr:sp macro="" textlink="">
      <xdr:nvSpPr>
        <xdr:cNvPr id="306" name="楕円 305"/>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15239</xdr:rowOff>
    </xdr:from>
    <xdr:to>
      <xdr:col>24</xdr:col>
      <xdr:colOff>63500</xdr:colOff>
      <xdr:row>105</xdr:row>
      <xdr:rowOff>78105</xdr:rowOff>
    </xdr:to>
    <xdr:cxnSp macro="">
      <xdr:nvCxnSpPr>
        <xdr:cNvPr id="307" name="直線コネクタ 306"/>
        <xdr:cNvCxnSpPr/>
      </xdr:nvCxnSpPr>
      <xdr:spPr>
        <a:xfrm flipV="1">
          <a:off x="3797300" y="18017489"/>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149225</xdr:rowOff>
    </xdr:from>
    <xdr:to>
      <xdr:col>15</xdr:col>
      <xdr:colOff>101600</xdr:colOff>
      <xdr:row>105</xdr:row>
      <xdr:rowOff>79375</xdr:rowOff>
    </xdr:to>
    <xdr:sp macro="" textlink="">
      <xdr:nvSpPr>
        <xdr:cNvPr id="308" name="楕円 307"/>
        <xdr:cNvSpPr/>
      </xdr:nvSpPr>
      <xdr:spPr>
        <a:xfrm>
          <a:off x="2857500" y="179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28575</xdr:rowOff>
    </xdr:from>
    <xdr:to>
      <xdr:col>19</xdr:col>
      <xdr:colOff>177800</xdr:colOff>
      <xdr:row>105</xdr:row>
      <xdr:rowOff>78105</xdr:rowOff>
    </xdr:to>
    <xdr:cxnSp macro="">
      <xdr:nvCxnSpPr>
        <xdr:cNvPr id="309" name="直線コネクタ 308"/>
        <xdr:cNvCxnSpPr/>
      </xdr:nvCxnSpPr>
      <xdr:spPr>
        <a:xfrm>
          <a:off x="2908300" y="1803082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107314</xdr:rowOff>
    </xdr:from>
    <xdr:to>
      <xdr:col>10</xdr:col>
      <xdr:colOff>165100</xdr:colOff>
      <xdr:row>105</xdr:row>
      <xdr:rowOff>37464</xdr:rowOff>
    </xdr:to>
    <xdr:sp macro="" textlink="">
      <xdr:nvSpPr>
        <xdr:cNvPr id="310" name="楕円 309"/>
        <xdr:cNvSpPr/>
      </xdr:nvSpPr>
      <xdr:spPr>
        <a:xfrm>
          <a:off x="1968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158114</xdr:rowOff>
    </xdr:from>
    <xdr:to>
      <xdr:col>15</xdr:col>
      <xdr:colOff>50800</xdr:colOff>
      <xdr:row>105</xdr:row>
      <xdr:rowOff>28575</xdr:rowOff>
    </xdr:to>
    <xdr:cxnSp macro="">
      <xdr:nvCxnSpPr>
        <xdr:cNvPr id="311" name="直線コネクタ 310"/>
        <xdr:cNvCxnSpPr/>
      </xdr:nvCxnSpPr>
      <xdr:spPr>
        <a:xfrm>
          <a:off x="2019300" y="179889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29227</xdr:rowOff>
    </xdr:from>
    <xdr:ext cx="405111" cy="259045"/>
    <xdr:sp macro="" textlink="">
      <xdr:nvSpPr>
        <xdr:cNvPr id="312" name="n_1aveValue【市民会館】&#10;有形固定資産減価償却率"/>
        <xdr:cNvSpPr txBox="1"/>
      </xdr:nvSpPr>
      <xdr:spPr>
        <a:xfrm>
          <a:off x="3582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114952</xdr:rowOff>
    </xdr:from>
    <xdr:ext cx="405111" cy="259045"/>
    <xdr:sp macro="" textlink="">
      <xdr:nvSpPr>
        <xdr:cNvPr id="313" name="n_2aveValue【市民会館】&#10;有形固定資産減価償却率"/>
        <xdr:cNvSpPr txBox="1"/>
      </xdr:nvSpPr>
      <xdr:spPr>
        <a:xfrm>
          <a:off x="2705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50182</xdr:rowOff>
    </xdr:from>
    <xdr:ext cx="405111" cy="259045"/>
    <xdr:sp macro="" textlink="">
      <xdr:nvSpPr>
        <xdr:cNvPr id="314" name="n_3aveValue【市民会館】&#10;有形固定資産減価償却率"/>
        <xdr:cNvSpPr txBox="1"/>
      </xdr:nvSpPr>
      <xdr:spPr>
        <a:xfrm>
          <a:off x="1816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13988</xdr:rowOff>
    </xdr:from>
    <xdr:ext cx="405111" cy="259045"/>
    <xdr:sp macro="" textlink="">
      <xdr:nvSpPr>
        <xdr:cNvPr id="315" name="n_4aveValue【市民会館】&#10;有形固定資産減価償却率"/>
        <xdr:cNvSpPr txBox="1"/>
      </xdr:nvSpPr>
      <xdr:spPr>
        <a:xfrm>
          <a:off x="927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120032</xdr:rowOff>
    </xdr:from>
    <xdr:ext cx="405111" cy="259045"/>
    <xdr:sp macro="" textlink="">
      <xdr:nvSpPr>
        <xdr:cNvPr id="316" name="n_1mainValue【市民会館】&#10;有形固定資産減価償却率"/>
        <xdr:cNvSpPr txBox="1"/>
      </xdr:nvSpPr>
      <xdr:spPr>
        <a:xfrm>
          <a:off x="3582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70502</xdr:rowOff>
    </xdr:from>
    <xdr:ext cx="405111" cy="259045"/>
    <xdr:sp macro="" textlink="">
      <xdr:nvSpPr>
        <xdr:cNvPr id="317" name="n_2mainValue【市民会館】&#10;有形固定資産減価償却率"/>
        <xdr:cNvSpPr txBox="1"/>
      </xdr:nvSpPr>
      <xdr:spPr>
        <a:xfrm>
          <a:off x="2705744" y="1807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28591</xdr:rowOff>
    </xdr:from>
    <xdr:ext cx="405111" cy="259045"/>
    <xdr:sp macro="" textlink="">
      <xdr:nvSpPr>
        <xdr:cNvPr id="318" name="n_3mainValue【市民会館】&#10;有形固定資産減価償却率"/>
        <xdr:cNvSpPr txBox="1"/>
      </xdr:nvSpPr>
      <xdr:spPr>
        <a:xfrm>
          <a:off x="1816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42" name="直線コネクタ 341"/>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43" name="【市民会館】&#10;一人当たり面積最小値テキスト"/>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44" name="直線コネクタ 343"/>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45" name="【市民会館】&#10;一人当たり面積最大値テキスト"/>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46" name="直線コネクタ 345"/>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347" name="【市民会館】&#10;一人当たり面積平均値テキスト"/>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48" name="フローチャート: 判断 347"/>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154939</xdr:rowOff>
    </xdr:from>
    <xdr:to>
      <xdr:col>50</xdr:col>
      <xdr:colOff>165100</xdr:colOff>
      <xdr:row>106</xdr:row>
      <xdr:rowOff>85089</xdr:rowOff>
    </xdr:to>
    <xdr:sp macro="" textlink="">
      <xdr:nvSpPr>
        <xdr:cNvPr id="349" name="フローチャート: 判断 348"/>
        <xdr:cNvSpPr/>
      </xdr:nvSpPr>
      <xdr:spPr>
        <a:xfrm>
          <a:off x="95885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8255</xdr:rowOff>
    </xdr:from>
    <xdr:to>
      <xdr:col>46</xdr:col>
      <xdr:colOff>38100</xdr:colOff>
      <xdr:row>106</xdr:row>
      <xdr:rowOff>109855</xdr:rowOff>
    </xdr:to>
    <xdr:sp macro="" textlink="">
      <xdr:nvSpPr>
        <xdr:cNvPr id="350" name="フローチャート: 判断 349"/>
        <xdr:cNvSpPr/>
      </xdr:nvSpPr>
      <xdr:spPr>
        <a:xfrm>
          <a:off x="8699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40639</xdr:rowOff>
    </xdr:from>
    <xdr:to>
      <xdr:col>41</xdr:col>
      <xdr:colOff>101600</xdr:colOff>
      <xdr:row>106</xdr:row>
      <xdr:rowOff>142239</xdr:rowOff>
    </xdr:to>
    <xdr:sp macro="" textlink="">
      <xdr:nvSpPr>
        <xdr:cNvPr id="351" name="フローチャート: 判断 350"/>
        <xdr:cNvSpPr/>
      </xdr:nvSpPr>
      <xdr:spPr>
        <a:xfrm>
          <a:off x="7810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38736</xdr:rowOff>
    </xdr:from>
    <xdr:to>
      <xdr:col>36</xdr:col>
      <xdr:colOff>165100</xdr:colOff>
      <xdr:row>106</xdr:row>
      <xdr:rowOff>140336</xdr:rowOff>
    </xdr:to>
    <xdr:sp macro="" textlink="">
      <xdr:nvSpPr>
        <xdr:cNvPr id="352" name="フローチャート: 判断 351"/>
        <xdr:cNvSpPr/>
      </xdr:nvSpPr>
      <xdr:spPr>
        <a:xfrm>
          <a:off x="6921500" y="1821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86361</xdr:rowOff>
    </xdr:from>
    <xdr:to>
      <xdr:col>55</xdr:col>
      <xdr:colOff>50800</xdr:colOff>
      <xdr:row>106</xdr:row>
      <xdr:rowOff>16511</xdr:rowOff>
    </xdr:to>
    <xdr:sp macro="" textlink="">
      <xdr:nvSpPr>
        <xdr:cNvPr id="358" name="楕円 357"/>
        <xdr:cNvSpPr/>
      </xdr:nvSpPr>
      <xdr:spPr>
        <a:xfrm>
          <a:off x="10426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109238</xdr:rowOff>
    </xdr:from>
    <xdr:ext cx="469744" cy="259045"/>
    <xdr:sp macro="" textlink="">
      <xdr:nvSpPr>
        <xdr:cNvPr id="359" name="【市民会館】&#10;一人当たり面積該当値テキスト"/>
        <xdr:cNvSpPr txBox="1"/>
      </xdr:nvSpPr>
      <xdr:spPr>
        <a:xfrm>
          <a:off x="10515600"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42545</xdr:rowOff>
    </xdr:from>
    <xdr:to>
      <xdr:col>50</xdr:col>
      <xdr:colOff>165100</xdr:colOff>
      <xdr:row>101</xdr:row>
      <xdr:rowOff>144145</xdr:rowOff>
    </xdr:to>
    <xdr:sp macro="" textlink="">
      <xdr:nvSpPr>
        <xdr:cNvPr id="360" name="楕円 359"/>
        <xdr:cNvSpPr/>
      </xdr:nvSpPr>
      <xdr:spPr>
        <a:xfrm>
          <a:off x="95885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93345</xdr:rowOff>
    </xdr:from>
    <xdr:to>
      <xdr:col>55</xdr:col>
      <xdr:colOff>0</xdr:colOff>
      <xdr:row>105</xdr:row>
      <xdr:rowOff>137161</xdr:rowOff>
    </xdr:to>
    <xdr:cxnSp macro="">
      <xdr:nvCxnSpPr>
        <xdr:cNvPr id="361" name="直線コネクタ 360"/>
        <xdr:cNvCxnSpPr/>
      </xdr:nvCxnSpPr>
      <xdr:spPr>
        <a:xfrm>
          <a:off x="9639300" y="17409795"/>
          <a:ext cx="838200" cy="7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48261</xdr:rowOff>
    </xdr:from>
    <xdr:to>
      <xdr:col>46</xdr:col>
      <xdr:colOff>38100</xdr:colOff>
      <xdr:row>101</xdr:row>
      <xdr:rowOff>149861</xdr:rowOff>
    </xdr:to>
    <xdr:sp macro="" textlink="">
      <xdr:nvSpPr>
        <xdr:cNvPr id="362" name="楕円 361"/>
        <xdr:cNvSpPr/>
      </xdr:nvSpPr>
      <xdr:spPr>
        <a:xfrm>
          <a:off x="86995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93345</xdr:rowOff>
    </xdr:from>
    <xdr:to>
      <xdr:col>50</xdr:col>
      <xdr:colOff>114300</xdr:colOff>
      <xdr:row>101</xdr:row>
      <xdr:rowOff>99061</xdr:rowOff>
    </xdr:to>
    <xdr:cxnSp macro="">
      <xdr:nvCxnSpPr>
        <xdr:cNvPr id="363" name="直線コネクタ 362"/>
        <xdr:cNvCxnSpPr/>
      </xdr:nvCxnSpPr>
      <xdr:spPr>
        <a:xfrm flipV="1">
          <a:off x="8750300" y="1740979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52070</xdr:rowOff>
    </xdr:from>
    <xdr:to>
      <xdr:col>41</xdr:col>
      <xdr:colOff>101600</xdr:colOff>
      <xdr:row>101</xdr:row>
      <xdr:rowOff>153670</xdr:rowOff>
    </xdr:to>
    <xdr:sp macro="" textlink="">
      <xdr:nvSpPr>
        <xdr:cNvPr id="364" name="楕円 363"/>
        <xdr:cNvSpPr/>
      </xdr:nvSpPr>
      <xdr:spPr>
        <a:xfrm>
          <a:off x="7810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99061</xdr:rowOff>
    </xdr:from>
    <xdr:to>
      <xdr:col>45</xdr:col>
      <xdr:colOff>177800</xdr:colOff>
      <xdr:row>101</xdr:row>
      <xdr:rowOff>102870</xdr:rowOff>
    </xdr:to>
    <xdr:cxnSp macro="">
      <xdr:nvCxnSpPr>
        <xdr:cNvPr id="365" name="直線コネクタ 364"/>
        <xdr:cNvCxnSpPr/>
      </xdr:nvCxnSpPr>
      <xdr:spPr>
        <a:xfrm flipV="1">
          <a:off x="7861300" y="17415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76216</xdr:rowOff>
    </xdr:from>
    <xdr:ext cx="469744" cy="259045"/>
    <xdr:sp macro="" textlink="">
      <xdr:nvSpPr>
        <xdr:cNvPr id="366" name="n_1aveValue【市民会館】&#10;一人当たり面積"/>
        <xdr:cNvSpPr txBox="1"/>
      </xdr:nvSpPr>
      <xdr:spPr>
        <a:xfrm>
          <a:off x="9391727"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100982</xdr:rowOff>
    </xdr:from>
    <xdr:ext cx="469744" cy="259045"/>
    <xdr:sp macro="" textlink="">
      <xdr:nvSpPr>
        <xdr:cNvPr id="367" name="n_2aveValue【市民会館】&#10;一人当たり面積"/>
        <xdr:cNvSpPr txBox="1"/>
      </xdr:nvSpPr>
      <xdr:spPr>
        <a:xfrm>
          <a:off x="8515427"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133366</xdr:rowOff>
    </xdr:from>
    <xdr:ext cx="469744" cy="259045"/>
    <xdr:sp macro="" textlink="">
      <xdr:nvSpPr>
        <xdr:cNvPr id="368" name="n_3aveValue【市民会館】&#10;一人当たり面積"/>
        <xdr:cNvSpPr txBox="1"/>
      </xdr:nvSpPr>
      <xdr:spPr>
        <a:xfrm>
          <a:off x="7626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156863</xdr:rowOff>
    </xdr:from>
    <xdr:ext cx="469744" cy="259045"/>
    <xdr:sp macro="" textlink="">
      <xdr:nvSpPr>
        <xdr:cNvPr id="369" name="n_4aveValue【市民会館】&#10;一人当たり面積"/>
        <xdr:cNvSpPr txBox="1"/>
      </xdr:nvSpPr>
      <xdr:spPr>
        <a:xfrm>
          <a:off x="6737427" y="1798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160672</xdr:rowOff>
    </xdr:from>
    <xdr:ext cx="469744" cy="259045"/>
    <xdr:sp macro="" textlink="">
      <xdr:nvSpPr>
        <xdr:cNvPr id="370" name="n_1mainValue【市民会館】&#10;一人当たり面積"/>
        <xdr:cNvSpPr txBox="1"/>
      </xdr:nvSpPr>
      <xdr:spPr>
        <a:xfrm>
          <a:off x="9391727" y="1713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166388</xdr:rowOff>
    </xdr:from>
    <xdr:ext cx="469744" cy="259045"/>
    <xdr:sp macro="" textlink="">
      <xdr:nvSpPr>
        <xdr:cNvPr id="371" name="n_2mainValue【市民会館】&#10;一人当たり面積"/>
        <xdr:cNvSpPr txBox="1"/>
      </xdr:nvSpPr>
      <xdr:spPr>
        <a:xfrm>
          <a:off x="851542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170197</xdr:rowOff>
    </xdr:from>
    <xdr:ext cx="469744" cy="259045"/>
    <xdr:sp macro="" textlink="">
      <xdr:nvSpPr>
        <xdr:cNvPr id="372" name="n_3mainValue【市民会館】&#10;一人当たり面積"/>
        <xdr:cNvSpPr txBox="1"/>
      </xdr:nvSpPr>
      <xdr:spPr>
        <a:xfrm>
          <a:off x="7626427" y="171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397" name="直線コネクタ 396"/>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9" name="直線コネクタ 39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00"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01" name="直線コネクタ 400"/>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02" name="【一般廃棄物処理施設】&#10;有形固定資産減価償却率平均値テキスト"/>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3" name="フローチャート: 判断 402"/>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04" name="フローチャート: 判断 403"/>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170180</xdr:rowOff>
    </xdr:from>
    <xdr:to>
      <xdr:col>76</xdr:col>
      <xdr:colOff>165100</xdr:colOff>
      <xdr:row>38</xdr:row>
      <xdr:rowOff>100330</xdr:rowOff>
    </xdr:to>
    <xdr:sp macro="" textlink="">
      <xdr:nvSpPr>
        <xdr:cNvPr id="405" name="フローチャート: 判断 404"/>
        <xdr:cNvSpPr/>
      </xdr:nvSpPr>
      <xdr:spPr>
        <a:xfrm>
          <a:off x="145415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406" name="フローチャート: 判断 405"/>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139700</xdr:rowOff>
    </xdr:from>
    <xdr:to>
      <xdr:col>67</xdr:col>
      <xdr:colOff>101600</xdr:colOff>
      <xdr:row>38</xdr:row>
      <xdr:rowOff>69850</xdr:rowOff>
    </xdr:to>
    <xdr:sp macro="" textlink="">
      <xdr:nvSpPr>
        <xdr:cNvPr id="407" name="フローチャート: 判断 406"/>
        <xdr:cNvSpPr/>
      </xdr:nvSpPr>
      <xdr:spPr>
        <a:xfrm>
          <a:off x="12763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13" name="楕円 412"/>
        <xdr:cNvSpPr/>
      </xdr:nvSpPr>
      <xdr:spPr>
        <a:xfrm>
          <a:off x="16268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139717</xdr:rowOff>
    </xdr:from>
    <xdr:ext cx="405111" cy="259045"/>
    <xdr:sp macro="" textlink="">
      <xdr:nvSpPr>
        <xdr:cNvPr id="414" name="【一般廃棄物処理施設】&#10;有形固定資産減価償却率該当値テキスト"/>
        <xdr:cNvSpPr txBox="1"/>
      </xdr:nvSpPr>
      <xdr:spPr>
        <a:xfrm>
          <a:off x="16357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15" name="楕円 414"/>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36</xdr:row>
      <xdr:rowOff>167640</xdr:rowOff>
    </xdr:to>
    <xdr:cxnSp macro="">
      <xdr:nvCxnSpPr>
        <xdr:cNvPr id="416" name="直線コネクタ 415"/>
        <xdr:cNvCxnSpPr/>
      </xdr:nvCxnSpPr>
      <xdr:spPr>
        <a:xfrm>
          <a:off x="15481300" y="625221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114935</xdr:rowOff>
    </xdr:from>
    <xdr:to>
      <xdr:col>76</xdr:col>
      <xdr:colOff>165100</xdr:colOff>
      <xdr:row>36</xdr:row>
      <xdr:rowOff>45085</xdr:rowOff>
    </xdr:to>
    <xdr:sp macro="" textlink="">
      <xdr:nvSpPr>
        <xdr:cNvPr id="417" name="楕円 416"/>
        <xdr:cNvSpPr/>
      </xdr:nvSpPr>
      <xdr:spPr>
        <a:xfrm>
          <a:off x="14541500" y="61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165735</xdr:rowOff>
    </xdr:from>
    <xdr:to>
      <xdr:col>81</xdr:col>
      <xdr:colOff>50800</xdr:colOff>
      <xdr:row>36</xdr:row>
      <xdr:rowOff>80010</xdr:rowOff>
    </xdr:to>
    <xdr:cxnSp macro="">
      <xdr:nvCxnSpPr>
        <xdr:cNvPr id="418" name="直線コネクタ 417"/>
        <xdr:cNvCxnSpPr/>
      </xdr:nvCxnSpPr>
      <xdr:spPr>
        <a:xfrm>
          <a:off x="14592300" y="616648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419" name="楕円 418"/>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35</xdr:row>
      <xdr:rowOff>165735</xdr:rowOff>
    </xdr:to>
    <xdr:cxnSp macro="">
      <xdr:nvCxnSpPr>
        <xdr:cNvPr id="420" name="直線コネクタ 419"/>
        <xdr:cNvCxnSpPr/>
      </xdr:nvCxnSpPr>
      <xdr:spPr>
        <a:xfrm>
          <a:off x="13703300" y="608076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137177</xdr:rowOff>
    </xdr:from>
    <xdr:ext cx="405111" cy="259045"/>
    <xdr:sp macro="" textlink="">
      <xdr:nvSpPr>
        <xdr:cNvPr id="421"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91457</xdr:rowOff>
    </xdr:from>
    <xdr:ext cx="405111" cy="259045"/>
    <xdr:sp macro="" textlink="">
      <xdr:nvSpPr>
        <xdr:cNvPr id="422" name="n_2aveValue【一般廃棄物処理施設】&#10;有形固定資産減価償却率"/>
        <xdr:cNvSpPr txBox="1"/>
      </xdr:nvSpPr>
      <xdr:spPr>
        <a:xfrm>
          <a:off x="1438974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23" name="n_3aveValue【一般廃棄物処理施設】&#10;有形固定資産減価償却率"/>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86377</xdr:rowOff>
    </xdr:from>
    <xdr:ext cx="405111" cy="259045"/>
    <xdr:sp macro="" textlink="">
      <xdr:nvSpPr>
        <xdr:cNvPr id="424" name="n_4aveValue【一般廃棄物処理施設】&#10;有形固定資産減価償却率"/>
        <xdr:cNvSpPr txBox="1"/>
      </xdr:nvSpPr>
      <xdr:spPr>
        <a:xfrm>
          <a:off x="12611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25" name="n_1mainValue【一般廃棄物処理施設】&#10;有形固定資産減価償却率"/>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61612</xdr:rowOff>
    </xdr:from>
    <xdr:ext cx="405111" cy="259045"/>
    <xdr:sp macro="" textlink="">
      <xdr:nvSpPr>
        <xdr:cNvPr id="426" name="n_2mainValue【一般廃棄物処理施設】&#10;有形固定資産減価償却率"/>
        <xdr:cNvSpPr txBox="1"/>
      </xdr:nvSpPr>
      <xdr:spPr>
        <a:xfrm>
          <a:off x="14389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427" name="n_3mainValue【一般廃棄物処理施設】&#10;有形固定資産減価償却率"/>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1" name="テキスト ボックス 44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3" name="テキスト ボックス 44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5" name="テキスト ボックス 44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51" name="直線コネクタ 450"/>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52"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53" name="直線コネクタ 452"/>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54"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55" name="直線コネクタ 454"/>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56" name="【一般廃棄物処理施設】&#10;一人当たり有形固定資産（償却資産）額平均値テキスト"/>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57" name="フローチャート: 判断 456"/>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144542</xdr:rowOff>
    </xdr:from>
    <xdr:to>
      <xdr:col>112</xdr:col>
      <xdr:colOff>38100</xdr:colOff>
      <xdr:row>39</xdr:row>
      <xdr:rowOff>74692</xdr:rowOff>
    </xdr:to>
    <xdr:sp macro="" textlink="">
      <xdr:nvSpPr>
        <xdr:cNvPr id="458" name="フローチャート: 判断 457"/>
        <xdr:cNvSpPr/>
      </xdr:nvSpPr>
      <xdr:spPr>
        <a:xfrm>
          <a:off x="212725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93081</xdr:rowOff>
    </xdr:from>
    <xdr:to>
      <xdr:col>107</xdr:col>
      <xdr:colOff>101600</xdr:colOff>
      <xdr:row>40</xdr:row>
      <xdr:rowOff>23231</xdr:rowOff>
    </xdr:to>
    <xdr:sp macro="" textlink="">
      <xdr:nvSpPr>
        <xdr:cNvPr id="459" name="フローチャート: 判断 458"/>
        <xdr:cNvSpPr/>
      </xdr:nvSpPr>
      <xdr:spPr>
        <a:xfrm>
          <a:off x="20383500" y="677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79262</xdr:rowOff>
    </xdr:from>
    <xdr:to>
      <xdr:col>102</xdr:col>
      <xdr:colOff>165100</xdr:colOff>
      <xdr:row>40</xdr:row>
      <xdr:rowOff>9412</xdr:rowOff>
    </xdr:to>
    <xdr:sp macro="" textlink="">
      <xdr:nvSpPr>
        <xdr:cNvPr id="460" name="フローチャート: 判断 459"/>
        <xdr:cNvSpPr/>
      </xdr:nvSpPr>
      <xdr:spPr>
        <a:xfrm>
          <a:off x="19494500" y="676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50474</xdr:rowOff>
    </xdr:from>
    <xdr:to>
      <xdr:col>98</xdr:col>
      <xdr:colOff>38100</xdr:colOff>
      <xdr:row>39</xdr:row>
      <xdr:rowOff>152074</xdr:rowOff>
    </xdr:to>
    <xdr:sp macro="" textlink="">
      <xdr:nvSpPr>
        <xdr:cNvPr id="461" name="フローチャート: 判断 460"/>
        <xdr:cNvSpPr/>
      </xdr:nvSpPr>
      <xdr:spPr>
        <a:xfrm>
          <a:off x="18605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69802</xdr:rowOff>
    </xdr:from>
    <xdr:to>
      <xdr:col>116</xdr:col>
      <xdr:colOff>114300</xdr:colOff>
      <xdr:row>39</xdr:row>
      <xdr:rowOff>171402</xdr:rowOff>
    </xdr:to>
    <xdr:sp macro="" textlink="">
      <xdr:nvSpPr>
        <xdr:cNvPr id="467" name="楕円 466"/>
        <xdr:cNvSpPr/>
      </xdr:nvSpPr>
      <xdr:spPr>
        <a:xfrm>
          <a:off x="22110700" y="67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48229</xdr:rowOff>
    </xdr:from>
    <xdr:ext cx="599010" cy="259045"/>
    <xdr:sp macro="" textlink="">
      <xdr:nvSpPr>
        <xdr:cNvPr id="468" name="【一般廃棄物処理施設】&#10;一人当たり有形固定資産（償却資産）額該当値テキスト"/>
        <xdr:cNvSpPr txBox="1"/>
      </xdr:nvSpPr>
      <xdr:spPr>
        <a:xfrm>
          <a:off x="22199600" y="673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70045</xdr:rowOff>
    </xdr:from>
    <xdr:to>
      <xdr:col>112</xdr:col>
      <xdr:colOff>38100</xdr:colOff>
      <xdr:row>40</xdr:row>
      <xdr:rowOff>195</xdr:rowOff>
    </xdr:to>
    <xdr:sp macro="" textlink="">
      <xdr:nvSpPr>
        <xdr:cNvPr id="469" name="楕円 468"/>
        <xdr:cNvSpPr/>
      </xdr:nvSpPr>
      <xdr:spPr>
        <a:xfrm>
          <a:off x="21272500" y="6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120602</xdr:rowOff>
    </xdr:from>
    <xdr:to>
      <xdr:col>116</xdr:col>
      <xdr:colOff>63500</xdr:colOff>
      <xdr:row>39</xdr:row>
      <xdr:rowOff>120845</xdr:rowOff>
    </xdr:to>
    <xdr:cxnSp macro="">
      <xdr:nvCxnSpPr>
        <xdr:cNvPr id="470" name="直線コネクタ 469"/>
        <xdr:cNvCxnSpPr/>
      </xdr:nvCxnSpPr>
      <xdr:spPr>
        <a:xfrm flipV="1">
          <a:off x="21323300" y="6807152"/>
          <a:ext cx="8382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108085</xdr:rowOff>
    </xdr:from>
    <xdr:to>
      <xdr:col>107</xdr:col>
      <xdr:colOff>101600</xdr:colOff>
      <xdr:row>40</xdr:row>
      <xdr:rowOff>38235</xdr:rowOff>
    </xdr:to>
    <xdr:sp macro="" textlink="">
      <xdr:nvSpPr>
        <xdr:cNvPr id="471" name="楕円 470"/>
        <xdr:cNvSpPr/>
      </xdr:nvSpPr>
      <xdr:spPr>
        <a:xfrm>
          <a:off x="20383500" y="6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120845</xdr:rowOff>
    </xdr:from>
    <xdr:to>
      <xdr:col>111</xdr:col>
      <xdr:colOff>177800</xdr:colOff>
      <xdr:row>39</xdr:row>
      <xdr:rowOff>158885</xdr:rowOff>
    </xdr:to>
    <xdr:cxnSp macro="">
      <xdr:nvCxnSpPr>
        <xdr:cNvPr id="472" name="直線コネクタ 471"/>
        <xdr:cNvCxnSpPr/>
      </xdr:nvCxnSpPr>
      <xdr:spPr>
        <a:xfrm flipV="1">
          <a:off x="20434300" y="6807395"/>
          <a:ext cx="889000" cy="3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106073</xdr:rowOff>
    </xdr:from>
    <xdr:to>
      <xdr:col>102</xdr:col>
      <xdr:colOff>165100</xdr:colOff>
      <xdr:row>40</xdr:row>
      <xdr:rowOff>36223</xdr:rowOff>
    </xdr:to>
    <xdr:sp macro="" textlink="">
      <xdr:nvSpPr>
        <xdr:cNvPr id="473" name="楕円 472"/>
        <xdr:cNvSpPr/>
      </xdr:nvSpPr>
      <xdr:spPr>
        <a:xfrm>
          <a:off x="19494500" y="679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156873</xdr:rowOff>
    </xdr:from>
    <xdr:to>
      <xdr:col>107</xdr:col>
      <xdr:colOff>50800</xdr:colOff>
      <xdr:row>39</xdr:row>
      <xdr:rowOff>158885</xdr:rowOff>
    </xdr:to>
    <xdr:cxnSp macro="">
      <xdr:nvCxnSpPr>
        <xdr:cNvPr id="474" name="直線コネクタ 473"/>
        <xdr:cNvCxnSpPr/>
      </xdr:nvCxnSpPr>
      <xdr:spPr>
        <a:xfrm>
          <a:off x="19545300" y="6843423"/>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91219</xdr:rowOff>
    </xdr:from>
    <xdr:ext cx="599010" cy="259045"/>
    <xdr:sp macro="" textlink="">
      <xdr:nvSpPr>
        <xdr:cNvPr id="475" name="n_1aveValue【一般廃棄物処理施設】&#10;一人当たり有形固定資産（償却資産）額"/>
        <xdr:cNvSpPr txBox="1"/>
      </xdr:nvSpPr>
      <xdr:spPr>
        <a:xfrm>
          <a:off x="21011095" y="643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39758</xdr:rowOff>
    </xdr:from>
    <xdr:ext cx="599010" cy="259045"/>
    <xdr:sp macro="" textlink="">
      <xdr:nvSpPr>
        <xdr:cNvPr id="476" name="n_2aveValue【一般廃棄物処理施設】&#10;一人当たり有形固定資産（償却資産）額"/>
        <xdr:cNvSpPr txBox="1"/>
      </xdr:nvSpPr>
      <xdr:spPr>
        <a:xfrm>
          <a:off x="20134795" y="655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25939</xdr:rowOff>
    </xdr:from>
    <xdr:ext cx="599010" cy="259045"/>
    <xdr:sp macro="" textlink="">
      <xdr:nvSpPr>
        <xdr:cNvPr id="477" name="n_3aveValue【一般廃棄物処理施設】&#10;一人当たり有形固定資産（償却資産）額"/>
        <xdr:cNvSpPr txBox="1"/>
      </xdr:nvSpPr>
      <xdr:spPr>
        <a:xfrm>
          <a:off x="19245795" y="654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168601</xdr:rowOff>
    </xdr:from>
    <xdr:ext cx="599010" cy="259045"/>
    <xdr:sp macro="" textlink="">
      <xdr:nvSpPr>
        <xdr:cNvPr id="478" name="n_4aveValue【一般廃棄物処理施設】&#10;一人当たり有形固定資産（償却資産）額"/>
        <xdr:cNvSpPr txBox="1"/>
      </xdr:nvSpPr>
      <xdr:spPr>
        <a:xfrm>
          <a:off x="183567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162772</xdr:rowOff>
    </xdr:from>
    <xdr:ext cx="599010" cy="259045"/>
    <xdr:sp macro="" textlink="">
      <xdr:nvSpPr>
        <xdr:cNvPr id="479" name="n_1mainValue【一般廃棄物処理施設】&#10;一人当たり有形固定資産（償却資産）額"/>
        <xdr:cNvSpPr txBox="1"/>
      </xdr:nvSpPr>
      <xdr:spPr>
        <a:xfrm>
          <a:off x="21011095" y="684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29362</xdr:rowOff>
    </xdr:from>
    <xdr:ext cx="599010" cy="259045"/>
    <xdr:sp macro="" textlink="">
      <xdr:nvSpPr>
        <xdr:cNvPr id="480" name="n_2mainValue【一般廃棄物処理施設】&#10;一人当たり有形固定資産（償却資産）額"/>
        <xdr:cNvSpPr txBox="1"/>
      </xdr:nvSpPr>
      <xdr:spPr>
        <a:xfrm>
          <a:off x="20134795" y="688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27350</xdr:rowOff>
    </xdr:from>
    <xdr:ext cx="599010" cy="259045"/>
    <xdr:sp macro="" textlink="">
      <xdr:nvSpPr>
        <xdr:cNvPr id="481" name="n_3mainValue【一般廃棄物処理施設】&#10;一人当たり有形固定資産（償却資産）額"/>
        <xdr:cNvSpPr txBox="1"/>
      </xdr:nvSpPr>
      <xdr:spPr>
        <a:xfrm>
          <a:off x="19245795" y="6885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4" name="テキスト ボックス 49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4" name="テキスト ボックス 50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06" name="直線コネクタ 505"/>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07"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08" name="直線コネクタ 507"/>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09"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10" name="直線コネクタ 509"/>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11" name="【保健センター・保健所】&#10;有形固定資産減価償却率平均値テキスト"/>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12" name="フローチャート: 判断 511"/>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160655</xdr:rowOff>
    </xdr:from>
    <xdr:to>
      <xdr:col>81</xdr:col>
      <xdr:colOff>101600</xdr:colOff>
      <xdr:row>59</xdr:row>
      <xdr:rowOff>90805</xdr:rowOff>
    </xdr:to>
    <xdr:sp macro="" textlink="">
      <xdr:nvSpPr>
        <xdr:cNvPr id="513" name="フローチャート: 判断 512"/>
        <xdr:cNvSpPr/>
      </xdr:nvSpPr>
      <xdr:spPr>
        <a:xfrm>
          <a:off x="15430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14" name="フローチャート: 判断 513"/>
        <xdr:cNvSpPr/>
      </xdr:nvSpPr>
      <xdr:spPr>
        <a:xfrm>
          <a:off x="14541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515" name="フローチャート: 判断 514"/>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516" name="フローチャート: 判断 515"/>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29210</xdr:rowOff>
    </xdr:from>
    <xdr:to>
      <xdr:col>85</xdr:col>
      <xdr:colOff>177800</xdr:colOff>
      <xdr:row>62</xdr:row>
      <xdr:rowOff>130810</xdr:rowOff>
    </xdr:to>
    <xdr:sp macro="" textlink="">
      <xdr:nvSpPr>
        <xdr:cNvPr id="522" name="楕円 521"/>
        <xdr:cNvSpPr/>
      </xdr:nvSpPr>
      <xdr:spPr>
        <a:xfrm>
          <a:off x="16268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7637</xdr:rowOff>
    </xdr:from>
    <xdr:ext cx="405111" cy="259045"/>
    <xdr:sp macro="" textlink="">
      <xdr:nvSpPr>
        <xdr:cNvPr id="523" name="【保健センター・保健所】&#10;有形固定資産減価償却率該当値テキスト"/>
        <xdr:cNvSpPr txBox="1"/>
      </xdr:nvSpPr>
      <xdr:spPr>
        <a:xfrm>
          <a:off x="16357600"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10160</xdr:rowOff>
    </xdr:from>
    <xdr:to>
      <xdr:col>81</xdr:col>
      <xdr:colOff>101600</xdr:colOff>
      <xdr:row>63</xdr:row>
      <xdr:rowOff>111760</xdr:rowOff>
    </xdr:to>
    <xdr:sp macro="" textlink="">
      <xdr:nvSpPr>
        <xdr:cNvPr id="524" name="楕円 523"/>
        <xdr:cNvSpPr/>
      </xdr:nvSpPr>
      <xdr:spPr>
        <a:xfrm>
          <a:off x="15430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80010</xdr:rowOff>
    </xdr:from>
    <xdr:to>
      <xdr:col>85</xdr:col>
      <xdr:colOff>127000</xdr:colOff>
      <xdr:row>63</xdr:row>
      <xdr:rowOff>60960</xdr:rowOff>
    </xdr:to>
    <xdr:cxnSp macro="">
      <xdr:nvCxnSpPr>
        <xdr:cNvPr id="525" name="直線コネクタ 524"/>
        <xdr:cNvCxnSpPr/>
      </xdr:nvCxnSpPr>
      <xdr:spPr>
        <a:xfrm flipV="1">
          <a:off x="15481300" y="1070991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139700</xdr:rowOff>
    </xdr:from>
    <xdr:to>
      <xdr:col>76</xdr:col>
      <xdr:colOff>165100</xdr:colOff>
      <xdr:row>63</xdr:row>
      <xdr:rowOff>69850</xdr:rowOff>
    </xdr:to>
    <xdr:sp macro="" textlink="">
      <xdr:nvSpPr>
        <xdr:cNvPr id="526" name="楕円 525"/>
        <xdr:cNvSpPr/>
      </xdr:nvSpPr>
      <xdr:spPr>
        <a:xfrm>
          <a:off x="14541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19050</xdr:rowOff>
    </xdr:from>
    <xdr:to>
      <xdr:col>81</xdr:col>
      <xdr:colOff>50800</xdr:colOff>
      <xdr:row>63</xdr:row>
      <xdr:rowOff>60960</xdr:rowOff>
    </xdr:to>
    <xdr:cxnSp macro="">
      <xdr:nvCxnSpPr>
        <xdr:cNvPr id="527" name="直線コネクタ 526"/>
        <xdr:cNvCxnSpPr/>
      </xdr:nvCxnSpPr>
      <xdr:spPr>
        <a:xfrm>
          <a:off x="14592300" y="108204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97790</xdr:rowOff>
    </xdr:from>
    <xdr:to>
      <xdr:col>72</xdr:col>
      <xdr:colOff>38100</xdr:colOff>
      <xdr:row>63</xdr:row>
      <xdr:rowOff>27940</xdr:rowOff>
    </xdr:to>
    <xdr:sp macro="" textlink="">
      <xdr:nvSpPr>
        <xdr:cNvPr id="528" name="楕円 527"/>
        <xdr:cNvSpPr/>
      </xdr:nvSpPr>
      <xdr:spPr>
        <a:xfrm>
          <a:off x="13652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148590</xdr:rowOff>
    </xdr:from>
    <xdr:to>
      <xdr:col>76</xdr:col>
      <xdr:colOff>114300</xdr:colOff>
      <xdr:row>63</xdr:row>
      <xdr:rowOff>19050</xdr:rowOff>
    </xdr:to>
    <xdr:cxnSp macro="">
      <xdr:nvCxnSpPr>
        <xdr:cNvPr id="529" name="直線コネクタ 528"/>
        <xdr:cNvCxnSpPr/>
      </xdr:nvCxnSpPr>
      <xdr:spPr>
        <a:xfrm>
          <a:off x="13703300" y="107784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107332</xdr:rowOff>
    </xdr:from>
    <xdr:ext cx="405111" cy="259045"/>
    <xdr:sp macro="" textlink="">
      <xdr:nvSpPr>
        <xdr:cNvPr id="530" name="n_1aveValue【保健センター・保健所】&#10;有形固定資産減価償却率"/>
        <xdr:cNvSpPr txBox="1"/>
      </xdr:nvSpPr>
      <xdr:spPr>
        <a:xfrm>
          <a:off x="152660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71137</xdr:rowOff>
    </xdr:from>
    <xdr:ext cx="405111" cy="259045"/>
    <xdr:sp macro="" textlink="">
      <xdr:nvSpPr>
        <xdr:cNvPr id="531" name="n_2aveValue【保健センター・保健所】&#10;有形固定資産減価償却率"/>
        <xdr:cNvSpPr txBox="1"/>
      </xdr:nvSpPr>
      <xdr:spPr>
        <a:xfrm>
          <a:off x="14389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31132</xdr:rowOff>
    </xdr:from>
    <xdr:ext cx="405111" cy="259045"/>
    <xdr:sp macro="" textlink="">
      <xdr:nvSpPr>
        <xdr:cNvPr id="532" name="n_3aveValue【保健センター・保健所】&#10;有形固定資産減価償却率"/>
        <xdr:cNvSpPr txBox="1"/>
      </xdr:nvSpPr>
      <xdr:spPr>
        <a:xfrm>
          <a:off x="13500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33"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102887</xdr:rowOff>
    </xdr:from>
    <xdr:ext cx="405111" cy="259045"/>
    <xdr:sp macro="" textlink="">
      <xdr:nvSpPr>
        <xdr:cNvPr id="534" name="n_1mainValue【保健センター・保健所】&#10;有形固定資産減価償却率"/>
        <xdr:cNvSpPr txBox="1"/>
      </xdr:nvSpPr>
      <xdr:spPr>
        <a:xfrm>
          <a:off x="15266044"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60977</xdr:rowOff>
    </xdr:from>
    <xdr:ext cx="405111" cy="259045"/>
    <xdr:sp macro="" textlink="">
      <xdr:nvSpPr>
        <xdr:cNvPr id="535" name="n_2mainValue【保健センター・保健所】&#10;有形固定資産減価償却率"/>
        <xdr:cNvSpPr txBox="1"/>
      </xdr:nvSpPr>
      <xdr:spPr>
        <a:xfrm>
          <a:off x="14389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19067</xdr:rowOff>
    </xdr:from>
    <xdr:ext cx="405111" cy="259045"/>
    <xdr:sp macro="" textlink="">
      <xdr:nvSpPr>
        <xdr:cNvPr id="536" name="n_3mainValue【保健センター・保健所】&#10;有形固定資産減価償却率"/>
        <xdr:cNvSpPr txBox="1"/>
      </xdr:nvSpPr>
      <xdr:spPr>
        <a:xfrm>
          <a:off x="13500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60" name="直線コネクタ 559"/>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61"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62" name="直線コネクタ 561"/>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63"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64" name="直線コネクタ 563"/>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65"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66" name="フローチャート: 判断 565"/>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67" name="フローチャート: 判断 566"/>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8" name="フローチャート: 判断 567"/>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569" name="フローチャート: 判断 568"/>
        <xdr:cNvSpPr/>
      </xdr:nvSpPr>
      <xdr:spPr>
        <a:xfrm>
          <a:off x="194945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52070</xdr:rowOff>
    </xdr:from>
    <xdr:to>
      <xdr:col>98</xdr:col>
      <xdr:colOff>38100</xdr:colOff>
      <xdr:row>61</xdr:row>
      <xdr:rowOff>153670</xdr:rowOff>
    </xdr:to>
    <xdr:sp macro="" textlink="">
      <xdr:nvSpPr>
        <xdr:cNvPr id="570" name="フローチャート: 判断 569"/>
        <xdr:cNvSpPr/>
      </xdr:nvSpPr>
      <xdr:spPr>
        <a:xfrm>
          <a:off x="18605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576" name="楕円 575"/>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577"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578" name="楕円 577"/>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579" name="直線コネクタ 578"/>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580" name="楕円 579"/>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581" name="直線コネクタ 580"/>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74930</xdr:rowOff>
    </xdr:from>
    <xdr:to>
      <xdr:col>102</xdr:col>
      <xdr:colOff>165100</xdr:colOff>
      <xdr:row>64</xdr:row>
      <xdr:rowOff>5080</xdr:rowOff>
    </xdr:to>
    <xdr:sp macro="" textlink="">
      <xdr:nvSpPr>
        <xdr:cNvPr id="582" name="楕円 581"/>
        <xdr:cNvSpPr/>
      </xdr:nvSpPr>
      <xdr:spPr>
        <a:xfrm>
          <a:off x="19494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125730</xdr:rowOff>
    </xdr:from>
    <xdr:to>
      <xdr:col>107</xdr:col>
      <xdr:colOff>50800</xdr:colOff>
      <xdr:row>63</xdr:row>
      <xdr:rowOff>125730</xdr:rowOff>
    </xdr:to>
    <xdr:cxnSp macro="">
      <xdr:nvCxnSpPr>
        <xdr:cNvPr id="583" name="直線コネクタ 582"/>
        <xdr:cNvCxnSpPr/>
      </xdr:nvCxnSpPr>
      <xdr:spPr>
        <a:xfrm>
          <a:off x="19545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74947</xdr:rowOff>
    </xdr:from>
    <xdr:ext cx="469744" cy="259045"/>
    <xdr:sp macro="" textlink="">
      <xdr:nvSpPr>
        <xdr:cNvPr id="584"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585"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52087</xdr:rowOff>
    </xdr:from>
    <xdr:ext cx="469744" cy="259045"/>
    <xdr:sp macro="" textlink="">
      <xdr:nvSpPr>
        <xdr:cNvPr id="586" name="n_3aveValue【保健センター・保健所】&#10;一人当たり面積"/>
        <xdr:cNvSpPr txBox="1"/>
      </xdr:nvSpPr>
      <xdr:spPr>
        <a:xfrm>
          <a:off x="19310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170197</xdr:rowOff>
    </xdr:from>
    <xdr:ext cx="469744" cy="259045"/>
    <xdr:sp macro="" textlink="">
      <xdr:nvSpPr>
        <xdr:cNvPr id="587" name="n_4aveValue【保健センター・保健所】&#10;一人当たり面積"/>
        <xdr:cNvSpPr txBox="1"/>
      </xdr:nvSpPr>
      <xdr:spPr>
        <a:xfrm>
          <a:off x="18421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588"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589"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167657</xdr:rowOff>
    </xdr:from>
    <xdr:ext cx="469744" cy="259045"/>
    <xdr:sp macro="" textlink="">
      <xdr:nvSpPr>
        <xdr:cNvPr id="590" name="n_3mainValue【保健センター・保健所】&#10;一人当たり面積"/>
        <xdr:cNvSpPr txBox="1"/>
      </xdr:nvSpPr>
      <xdr:spPr>
        <a:xfrm>
          <a:off x="19310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15" name="直線コネクタ 614"/>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16"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17" name="直線コネクタ 616"/>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18"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19" name="直線コネクタ 618"/>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89552</xdr:rowOff>
    </xdr:from>
    <xdr:ext cx="405111" cy="259045"/>
    <xdr:sp macro="" textlink="">
      <xdr:nvSpPr>
        <xdr:cNvPr id="620" name="【消防施設】&#10;有形固定資産減価償却率平均値テキスト"/>
        <xdr:cNvSpPr txBox="1"/>
      </xdr:nvSpPr>
      <xdr:spPr>
        <a:xfrm>
          <a:off x="16357600" y="1397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21" name="フローチャート: 判断 620"/>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17780</xdr:rowOff>
    </xdr:from>
    <xdr:to>
      <xdr:col>81</xdr:col>
      <xdr:colOff>101600</xdr:colOff>
      <xdr:row>81</xdr:row>
      <xdr:rowOff>119380</xdr:rowOff>
    </xdr:to>
    <xdr:sp macro="" textlink="">
      <xdr:nvSpPr>
        <xdr:cNvPr id="622" name="フローチャート: 判断 621"/>
        <xdr:cNvSpPr/>
      </xdr:nvSpPr>
      <xdr:spPr>
        <a:xfrm>
          <a:off x="15430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74930</xdr:rowOff>
    </xdr:from>
    <xdr:to>
      <xdr:col>76</xdr:col>
      <xdr:colOff>165100</xdr:colOff>
      <xdr:row>82</xdr:row>
      <xdr:rowOff>5080</xdr:rowOff>
    </xdr:to>
    <xdr:sp macro="" textlink="">
      <xdr:nvSpPr>
        <xdr:cNvPr id="623" name="フローチャート: 判断 622"/>
        <xdr:cNvSpPr/>
      </xdr:nvSpPr>
      <xdr:spPr>
        <a:xfrm>
          <a:off x="14541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24" name="フローチャート: 判断 623"/>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162561</xdr:rowOff>
    </xdr:from>
    <xdr:to>
      <xdr:col>67</xdr:col>
      <xdr:colOff>101600</xdr:colOff>
      <xdr:row>81</xdr:row>
      <xdr:rowOff>92711</xdr:rowOff>
    </xdr:to>
    <xdr:sp macro="" textlink="">
      <xdr:nvSpPr>
        <xdr:cNvPr id="625" name="フローチャート: 判断 624"/>
        <xdr:cNvSpPr/>
      </xdr:nvSpPr>
      <xdr:spPr>
        <a:xfrm>
          <a:off x="12763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84455</xdr:rowOff>
    </xdr:from>
    <xdr:to>
      <xdr:col>85</xdr:col>
      <xdr:colOff>177800</xdr:colOff>
      <xdr:row>81</xdr:row>
      <xdr:rowOff>14605</xdr:rowOff>
    </xdr:to>
    <xdr:sp macro="" textlink="">
      <xdr:nvSpPr>
        <xdr:cNvPr id="631" name="楕円 630"/>
        <xdr:cNvSpPr/>
      </xdr:nvSpPr>
      <xdr:spPr>
        <a:xfrm>
          <a:off x="162687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107332</xdr:rowOff>
    </xdr:from>
    <xdr:ext cx="405111" cy="259045"/>
    <xdr:sp macro="" textlink="">
      <xdr:nvSpPr>
        <xdr:cNvPr id="632" name="【消防施設】&#10;有形固定資産減価償却率該当値テキスト"/>
        <xdr:cNvSpPr txBox="1"/>
      </xdr:nvSpPr>
      <xdr:spPr>
        <a:xfrm>
          <a:off x="16357600"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12064</xdr:rowOff>
    </xdr:from>
    <xdr:to>
      <xdr:col>81</xdr:col>
      <xdr:colOff>101600</xdr:colOff>
      <xdr:row>80</xdr:row>
      <xdr:rowOff>113664</xdr:rowOff>
    </xdr:to>
    <xdr:sp macro="" textlink="">
      <xdr:nvSpPr>
        <xdr:cNvPr id="633" name="楕円 632"/>
        <xdr:cNvSpPr/>
      </xdr:nvSpPr>
      <xdr:spPr>
        <a:xfrm>
          <a:off x="15430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62864</xdr:rowOff>
    </xdr:from>
    <xdr:to>
      <xdr:col>85</xdr:col>
      <xdr:colOff>127000</xdr:colOff>
      <xdr:row>80</xdr:row>
      <xdr:rowOff>135255</xdr:rowOff>
    </xdr:to>
    <xdr:cxnSp macro="">
      <xdr:nvCxnSpPr>
        <xdr:cNvPr id="634" name="直線コネクタ 633"/>
        <xdr:cNvCxnSpPr/>
      </xdr:nvCxnSpPr>
      <xdr:spPr>
        <a:xfrm>
          <a:off x="15481300" y="1377886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40639</xdr:rowOff>
    </xdr:from>
    <xdr:to>
      <xdr:col>76</xdr:col>
      <xdr:colOff>165100</xdr:colOff>
      <xdr:row>80</xdr:row>
      <xdr:rowOff>142239</xdr:rowOff>
    </xdr:to>
    <xdr:sp macro="" textlink="">
      <xdr:nvSpPr>
        <xdr:cNvPr id="635" name="楕円 634"/>
        <xdr:cNvSpPr/>
      </xdr:nvSpPr>
      <xdr:spPr>
        <a:xfrm>
          <a:off x="14541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62864</xdr:rowOff>
    </xdr:from>
    <xdr:to>
      <xdr:col>81</xdr:col>
      <xdr:colOff>50800</xdr:colOff>
      <xdr:row>80</xdr:row>
      <xdr:rowOff>91439</xdr:rowOff>
    </xdr:to>
    <xdr:cxnSp macro="">
      <xdr:nvCxnSpPr>
        <xdr:cNvPr id="636" name="直線コネクタ 635"/>
        <xdr:cNvCxnSpPr/>
      </xdr:nvCxnSpPr>
      <xdr:spPr>
        <a:xfrm flipV="1">
          <a:off x="14592300" y="137788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44450</xdr:rowOff>
    </xdr:from>
    <xdr:to>
      <xdr:col>72</xdr:col>
      <xdr:colOff>38100</xdr:colOff>
      <xdr:row>80</xdr:row>
      <xdr:rowOff>146050</xdr:rowOff>
    </xdr:to>
    <xdr:sp macro="" textlink="">
      <xdr:nvSpPr>
        <xdr:cNvPr id="637" name="楕円 636"/>
        <xdr:cNvSpPr/>
      </xdr:nvSpPr>
      <xdr:spPr>
        <a:xfrm>
          <a:off x="1365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91439</xdr:rowOff>
    </xdr:from>
    <xdr:to>
      <xdr:col>76</xdr:col>
      <xdr:colOff>114300</xdr:colOff>
      <xdr:row>80</xdr:row>
      <xdr:rowOff>95250</xdr:rowOff>
    </xdr:to>
    <xdr:cxnSp macro="">
      <xdr:nvCxnSpPr>
        <xdr:cNvPr id="638" name="直線コネクタ 637"/>
        <xdr:cNvCxnSpPr/>
      </xdr:nvCxnSpPr>
      <xdr:spPr>
        <a:xfrm flipV="1">
          <a:off x="13703300" y="138074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110507</xdr:rowOff>
    </xdr:from>
    <xdr:ext cx="405111" cy="259045"/>
    <xdr:sp macro="" textlink="">
      <xdr:nvSpPr>
        <xdr:cNvPr id="639" name="n_1aveValue【消防施設】&#10;有形固定資産減価償却率"/>
        <xdr:cNvSpPr txBox="1"/>
      </xdr:nvSpPr>
      <xdr:spPr>
        <a:xfrm>
          <a:off x="152660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167657</xdr:rowOff>
    </xdr:from>
    <xdr:ext cx="405111" cy="259045"/>
    <xdr:sp macro="" textlink="">
      <xdr:nvSpPr>
        <xdr:cNvPr id="640" name="n_2aveValue【消防施設】&#10;有形固定資産減価償却率"/>
        <xdr:cNvSpPr txBox="1"/>
      </xdr:nvSpPr>
      <xdr:spPr>
        <a:xfrm>
          <a:off x="14389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641" name="n_3aveValue【消防施設】&#10;有形固定資産減価償却率"/>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109238</xdr:rowOff>
    </xdr:from>
    <xdr:ext cx="405111" cy="259045"/>
    <xdr:sp macro="" textlink="">
      <xdr:nvSpPr>
        <xdr:cNvPr id="642" name="n_4aveValue【消防施設】&#10;有形固定資産減価償却率"/>
        <xdr:cNvSpPr txBox="1"/>
      </xdr:nvSpPr>
      <xdr:spPr>
        <a:xfrm>
          <a:off x="12611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130191</xdr:rowOff>
    </xdr:from>
    <xdr:ext cx="405111" cy="259045"/>
    <xdr:sp macro="" textlink="">
      <xdr:nvSpPr>
        <xdr:cNvPr id="643" name="n_1mainValue【消防施設】&#10;有形固定資産減価償却率"/>
        <xdr:cNvSpPr txBox="1"/>
      </xdr:nvSpPr>
      <xdr:spPr>
        <a:xfrm>
          <a:off x="152660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158766</xdr:rowOff>
    </xdr:from>
    <xdr:ext cx="405111" cy="259045"/>
    <xdr:sp macro="" textlink="">
      <xdr:nvSpPr>
        <xdr:cNvPr id="644" name="n_2mainValue【消防施設】&#10;有形固定資産減価償却率"/>
        <xdr:cNvSpPr txBox="1"/>
      </xdr:nvSpPr>
      <xdr:spPr>
        <a:xfrm>
          <a:off x="14389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162577</xdr:rowOff>
    </xdr:from>
    <xdr:ext cx="405111" cy="259045"/>
    <xdr:sp macro="" textlink="">
      <xdr:nvSpPr>
        <xdr:cNvPr id="645" name="n_3mainValue【消防施設】&#10;有形固定資産減価償却率"/>
        <xdr:cNvSpPr txBox="1"/>
      </xdr:nvSpPr>
      <xdr:spPr>
        <a:xfrm>
          <a:off x="13500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6" name="直線コネクタ 65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7" name="テキスト ボックス 65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8" name="直線コネクタ 65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9" name="テキスト ボックス 65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0" name="直線コネクタ 65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1" name="テキスト ボックス 66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2" name="直線コネクタ 66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3" name="テキスト ボックス 66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4" name="直線コネクタ 66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5" name="テキスト ボックス 66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6" name="直線コネクタ 66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7" name="テキスト ボックス 66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71" name="直線コネクタ 670"/>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72"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73" name="直線コネクタ 672"/>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74"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75" name="直線コネクタ 674"/>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76"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77" name="フローチャート: 判断 676"/>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57840</xdr:rowOff>
    </xdr:from>
    <xdr:to>
      <xdr:col>112</xdr:col>
      <xdr:colOff>38100</xdr:colOff>
      <xdr:row>86</xdr:row>
      <xdr:rowOff>159440</xdr:rowOff>
    </xdr:to>
    <xdr:sp macro="" textlink="">
      <xdr:nvSpPr>
        <xdr:cNvPr id="678" name="フローチャート: 判断 677"/>
        <xdr:cNvSpPr/>
      </xdr:nvSpPr>
      <xdr:spPr>
        <a:xfrm>
          <a:off x="21272500" y="1480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62412</xdr:rowOff>
    </xdr:from>
    <xdr:to>
      <xdr:col>107</xdr:col>
      <xdr:colOff>101600</xdr:colOff>
      <xdr:row>86</xdr:row>
      <xdr:rowOff>164012</xdr:rowOff>
    </xdr:to>
    <xdr:sp macro="" textlink="">
      <xdr:nvSpPr>
        <xdr:cNvPr id="679" name="フローチャート: 判断 678"/>
        <xdr:cNvSpPr/>
      </xdr:nvSpPr>
      <xdr:spPr>
        <a:xfrm>
          <a:off x="20383500" y="148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64044</xdr:rowOff>
    </xdr:from>
    <xdr:to>
      <xdr:col>102</xdr:col>
      <xdr:colOff>165100</xdr:colOff>
      <xdr:row>86</xdr:row>
      <xdr:rowOff>165644</xdr:rowOff>
    </xdr:to>
    <xdr:sp macro="" textlink="">
      <xdr:nvSpPr>
        <xdr:cNvPr id="680" name="フローチャート: 判断 679"/>
        <xdr:cNvSpPr/>
      </xdr:nvSpPr>
      <xdr:spPr>
        <a:xfrm>
          <a:off x="19494500" y="1480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64044</xdr:rowOff>
    </xdr:from>
    <xdr:to>
      <xdr:col>98</xdr:col>
      <xdr:colOff>38100</xdr:colOff>
      <xdr:row>86</xdr:row>
      <xdr:rowOff>165644</xdr:rowOff>
    </xdr:to>
    <xdr:sp macro="" textlink="">
      <xdr:nvSpPr>
        <xdr:cNvPr id="681" name="フローチャート: 判断 680"/>
        <xdr:cNvSpPr/>
      </xdr:nvSpPr>
      <xdr:spPr>
        <a:xfrm>
          <a:off x="18605500" y="1480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70903</xdr:rowOff>
    </xdr:from>
    <xdr:to>
      <xdr:col>116</xdr:col>
      <xdr:colOff>114300</xdr:colOff>
      <xdr:row>87</xdr:row>
      <xdr:rowOff>1053</xdr:rowOff>
    </xdr:to>
    <xdr:sp macro="" textlink="">
      <xdr:nvSpPr>
        <xdr:cNvPr id="687" name="楕円 686"/>
        <xdr:cNvSpPr/>
      </xdr:nvSpPr>
      <xdr:spPr>
        <a:xfrm>
          <a:off x="22110700" y="148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168855</xdr:rowOff>
    </xdr:from>
    <xdr:ext cx="469744" cy="259045"/>
    <xdr:sp macro="" textlink="">
      <xdr:nvSpPr>
        <xdr:cNvPr id="688" name="【消防施設】&#10;一人当たり面積該当値テキスト"/>
        <xdr:cNvSpPr txBox="1"/>
      </xdr:nvSpPr>
      <xdr:spPr>
        <a:xfrm>
          <a:off x="22199600" y="1474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75147</xdr:rowOff>
    </xdr:from>
    <xdr:to>
      <xdr:col>112</xdr:col>
      <xdr:colOff>38100</xdr:colOff>
      <xdr:row>87</xdr:row>
      <xdr:rowOff>5297</xdr:rowOff>
    </xdr:to>
    <xdr:sp macro="" textlink="">
      <xdr:nvSpPr>
        <xdr:cNvPr id="689" name="楕円 688"/>
        <xdr:cNvSpPr/>
      </xdr:nvSpPr>
      <xdr:spPr>
        <a:xfrm>
          <a:off x="21272500" y="1481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121703</xdr:rowOff>
    </xdr:from>
    <xdr:to>
      <xdr:col>116</xdr:col>
      <xdr:colOff>63500</xdr:colOff>
      <xdr:row>86</xdr:row>
      <xdr:rowOff>125947</xdr:rowOff>
    </xdr:to>
    <xdr:cxnSp macro="">
      <xdr:nvCxnSpPr>
        <xdr:cNvPr id="690" name="直線コネクタ 689"/>
        <xdr:cNvCxnSpPr/>
      </xdr:nvCxnSpPr>
      <xdr:spPr>
        <a:xfrm flipV="1">
          <a:off x="21323300" y="14866403"/>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75474</xdr:rowOff>
    </xdr:from>
    <xdr:to>
      <xdr:col>107</xdr:col>
      <xdr:colOff>101600</xdr:colOff>
      <xdr:row>87</xdr:row>
      <xdr:rowOff>5624</xdr:rowOff>
    </xdr:to>
    <xdr:sp macro="" textlink="">
      <xdr:nvSpPr>
        <xdr:cNvPr id="691" name="楕円 690"/>
        <xdr:cNvSpPr/>
      </xdr:nvSpPr>
      <xdr:spPr>
        <a:xfrm>
          <a:off x="20383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125947</xdr:rowOff>
    </xdr:from>
    <xdr:to>
      <xdr:col>111</xdr:col>
      <xdr:colOff>177800</xdr:colOff>
      <xdr:row>86</xdr:row>
      <xdr:rowOff>126274</xdr:rowOff>
    </xdr:to>
    <xdr:cxnSp macro="">
      <xdr:nvCxnSpPr>
        <xdr:cNvPr id="692" name="直線コネクタ 691"/>
        <xdr:cNvCxnSpPr/>
      </xdr:nvCxnSpPr>
      <xdr:spPr>
        <a:xfrm flipV="1">
          <a:off x="20434300" y="14870647"/>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74822</xdr:rowOff>
    </xdr:from>
    <xdr:to>
      <xdr:col>102</xdr:col>
      <xdr:colOff>165100</xdr:colOff>
      <xdr:row>87</xdr:row>
      <xdr:rowOff>4972</xdr:rowOff>
    </xdr:to>
    <xdr:sp macro="" textlink="">
      <xdr:nvSpPr>
        <xdr:cNvPr id="693" name="楕円 692"/>
        <xdr:cNvSpPr/>
      </xdr:nvSpPr>
      <xdr:spPr>
        <a:xfrm>
          <a:off x="19494500" y="1481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125622</xdr:rowOff>
    </xdr:from>
    <xdr:to>
      <xdr:col>107</xdr:col>
      <xdr:colOff>50800</xdr:colOff>
      <xdr:row>86</xdr:row>
      <xdr:rowOff>126274</xdr:rowOff>
    </xdr:to>
    <xdr:cxnSp macro="">
      <xdr:nvCxnSpPr>
        <xdr:cNvPr id="694" name="直線コネクタ 693"/>
        <xdr:cNvCxnSpPr/>
      </xdr:nvCxnSpPr>
      <xdr:spPr>
        <a:xfrm>
          <a:off x="19545300" y="1487032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4517</xdr:rowOff>
    </xdr:from>
    <xdr:ext cx="469744" cy="259045"/>
    <xdr:sp macro="" textlink="">
      <xdr:nvSpPr>
        <xdr:cNvPr id="695" name="n_1aveValue【消防施設】&#10;一人当たり面積"/>
        <xdr:cNvSpPr txBox="1"/>
      </xdr:nvSpPr>
      <xdr:spPr>
        <a:xfrm>
          <a:off x="21075727" y="1457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9089</xdr:rowOff>
    </xdr:from>
    <xdr:ext cx="469744" cy="259045"/>
    <xdr:sp macro="" textlink="">
      <xdr:nvSpPr>
        <xdr:cNvPr id="696" name="n_2aveValue【消防施設】&#10;一人当たり面積"/>
        <xdr:cNvSpPr txBox="1"/>
      </xdr:nvSpPr>
      <xdr:spPr>
        <a:xfrm>
          <a:off x="20199427" y="14582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10721</xdr:rowOff>
    </xdr:from>
    <xdr:ext cx="469744" cy="259045"/>
    <xdr:sp macro="" textlink="">
      <xdr:nvSpPr>
        <xdr:cNvPr id="697" name="n_3aveValue【消防施設】&#10;一人当たり面積"/>
        <xdr:cNvSpPr txBox="1"/>
      </xdr:nvSpPr>
      <xdr:spPr>
        <a:xfrm>
          <a:off x="19310427" y="1458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10721</xdr:rowOff>
    </xdr:from>
    <xdr:ext cx="469744" cy="259045"/>
    <xdr:sp macro="" textlink="">
      <xdr:nvSpPr>
        <xdr:cNvPr id="698" name="n_4aveValue【消防施設】&#10;一人当たり面積"/>
        <xdr:cNvSpPr txBox="1"/>
      </xdr:nvSpPr>
      <xdr:spPr>
        <a:xfrm>
          <a:off x="18421427" y="1458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167874</xdr:rowOff>
    </xdr:from>
    <xdr:ext cx="469744" cy="259045"/>
    <xdr:sp macro="" textlink="">
      <xdr:nvSpPr>
        <xdr:cNvPr id="699" name="n_1mainValue【消防施設】&#10;一人当たり面積"/>
        <xdr:cNvSpPr txBox="1"/>
      </xdr:nvSpPr>
      <xdr:spPr>
        <a:xfrm>
          <a:off x="21075727" y="1491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168201</xdr:rowOff>
    </xdr:from>
    <xdr:ext cx="469744" cy="259045"/>
    <xdr:sp macro="" textlink="">
      <xdr:nvSpPr>
        <xdr:cNvPr id="700" name="n_2mainValue【消防施設】&#10;一人当たり面積"/>
        <xdr:cNvSpPr txBox="1"/>
      </xdr:nvSpPr>
      <xdr:spPr>
        <a:xfrm>
          <a:off x="20199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167549</xdr:rowOff>
    </xdr:from>
    <xdr:ext cx="469744" cy="259045"/>
    <xdr:sp macro="" textlink="">
      <xdr:nvSpPr>
        <xdr:cNvPr id="701" name="n_3mainValue【消防施設】&#10;一人当たり面積"/>
        <xdr:cNvSpPr txBox="1"/>
      </xdr:nvSpPr>
      <xdr:spPr>
        <a:xfrm>
          <a:off x="19310427" y="149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0" name="テキスト ボックス 7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1" name="直線コネクタ 7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2" name="テキスト ボックス 7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3" name="直線コネクタ 7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4" name="テキスト ボックス 7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5" name="直線コネクタ 7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6" name="テキスト ボックス 7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7" name="直線コネクタ 7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8" name="テキスト ボックス 7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9" name="直線コネクタ 7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0" name="テキスト ボックス 7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1" name="直線コネクタ 7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2" name="テキスト ボックス 7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3" name="直線コネクタ 7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4" name="テキスト ボックス 7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5" name="直線コネクタ 7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27" name="直線コネクタ 726"/>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9" name="直線コネクタ 7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1" name="直線コネクタ 73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32"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33" name="フローチャート: 判断 732"/>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133169</xdr:rowOff>
    </xdr:from>
    <xdr:to>
      <xdr:col>81</xdr:col>
      <xdr:colOff>101600</xdr:colOff>
      <xdr:row>105</xdr:row>
      <xdr:rowOff>63319</xdr:rowOff>
    </xdr:to>
    <xdr:sp macro="" textlink="">
      <xdr:nvSpPr>
        <xdr:cNvPr id="734" name="フローチャート: 判断 733"/>
        <xdr:cNvSpPr/>
      </xdr:nvSpPr>
      <xdr:spPr>
        <a:xfrm>
          <a:off x="15430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35" name="フローチャート: 判断 734"/>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40095</xdr:rowOff>
    </xdr:from>
    <xdr:to>
      <xdr:col>72</xdr:col>
      <xdr:colOff>38100</xdr:colOff>
      <xdr:row>104</xdr:row>
      <xdr:rowOff>141695</xdr:rowOff>
    </xdr:to>
    <xdr:sp macro="" textlink="">
      <xdr:nvSpPr>
        <xdr:cNvPr id="736" name="フローチャート: 判断 735"/>
        <xdr:cNvSpPr/>
      </xdr:nvSpPr>
      <xdr:spPr>
        <a:xfrm>
          <a:off x="13652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103777</xdr:rowOff>
    </xdr:from>
    <xdr:to>
      <xdr:col>67</xdr:col>
      <xdr:colOff>101600</xdr:colOff>
      <xdr:row>105</xdr:row>
      <xdr:rowOff>33927</xdr:rowOff>
    </xdr:to>
    <xdr:sp macro="" textlink="">
      <xdr:nvSpPr>
        <xdr:cNvPr id="737" name="フローチャート: 判断 736"/>
        <xdr:cNvSpPr/>
      </xdr:nvSpPr>
      <xdr:spPr>
        <a:xfrm>
          <a:off x="1276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8" name="テキスト ボックス 7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9" name="テキスト ボックス 7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0" name="テキスト ボックス 7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1" name="テキスト ボックス 7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2" name="テキスト ボックス 7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43" name="楕円 742"/>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44" name="【庁舎】&#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745" name="楕円 744"/>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81099</xdr:rowOff>
    </xdr:to>
    <xdr:cxnSp macro="">
      <xdr:nvCxnSpPr>
        <xdr:cNvPr id="746" name="直線コネクタ 745"/>
        <xdr:cNvCxnSpPr/>
      </xdr:nvCxnSpPr>
      <xdr:spPr>
        <a:xfrm>
          <a:off x="15481300" y="182303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144599</xdr:rowOff>
    </xdr:from>
    <xdr:to>
      <xdr:col>76</xdr:col>
      <xdr:colOff>165100</xdr:colOff>
      <xdr:row>106</xdr:row>
      <xdr:rowOff>74749</xdr:rowOff>
    </xdr:to>
    <xdr:sp macro="" textlink="">
      <xdr:nvSpPr>
        <xdr:cNvPr id="747" name="楕円 746"/>
        <xdr:cNvSpPr/>
      </xdr:nvSpPr>
      <xdr:spPr>
        <a:xfrm>
          <a:off x="14541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56606</xdr:rowOff>
    </xdr:to>
    <xdr:cxnSp macro="">
      <xdr:nvCxnSpPr>
        <xdr:cNvPr id="748" name="直線コネクタ 747"/>
        <xdr:cNvCxnSpPr/>
      </xdr:nvCxnSpPr>
      <xdr:spPr>
        <a:xfrm>
          <a:off x="14592300" y="1819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49" name="楕円 748"/>
        <xdr:cNvSpPr/>
      </xdr:nvSpPr>
      <xdr:spPr>
        <a:xfrm>
          <a:off x="13652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161108</xdr:rowOff>
    </xdr:from>
    <xdr:to>
      <xdr:col>76</xdr:col>
      <xdr:colOff>114300</xdr:colOff>
      <xdr:row>106</xdr:row>
      <xdr:rowOff>23949</xdr:rowOff>
    </xdr:to>
    <xdr:cxnSp macro="">
      <xdr:nvCxnSpPr>
        <xdr:cNvPr id="750" name="直線コネクタ 749"/>
        <xdr:cNvCxnSpPr/>
      </xdr:nvCxnSpPr>
      <xdr:spPr>
        <a:xfrm>
          <a:off x="13703300" y="1816335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79846</xdr:rowOff>
    </xdr:from>
    <xdr:ext cx="405111" cy="259045"/>
    <xdr:sp macro="" textlink="">
      <xdr:nvSpPr>
        <xdr:cNvPr id="751" name="n_1aveValue【庁舎】&#10;有形固定資産減価償却率"/>
        <xdr:cNvSpPr txBox="1"/>
      </xdr:nvSpPr>
      <xdr:spPr>
        <a:xfrm>
          <a:off x="152660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752" name="n_2aveValue【庁舎】&#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158222</xdr:rowOff>
    </xdr:from>
    <xdr:ext cx="405111" cy="259045"/>
    <xdr:sp macro="" textlink="">
      <xdr:nvSpPr>
        <xdr:cNvPr id="753" name="n_3aveValue【庁舎】&#10;有形固定資産減価償却率"/>
        <xdr:cNvSpPr txBox="1"/>
      </xdr:nvSpPr>
      <xdr:spPr>
        <a:xfrm>
          <a:off x="13500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50454</xdr:rowOff>
    </xdr:from>
    <xdr:ext cx="405111" cy="259045"/>
    <xdr:sp macro="" textlink="">
      <xdr:nvSpPr>
        <xdr:cNvPr id="754" name="n_4aveValue【庁舎】&#10;有形固定資産減価償却率"/>
        <xdr:cNvSpPr txBox="1"/>
      </xdr:nvSpPr>
      <xdr:spPr>
        <a:xfrm>
          <a:off x="12611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755" name="n_1mainValue【庁舎】&#10;有形固定資産減価償却率"/>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65876</xdr:rowOff>
    </xdr:from>
    <xdr:ext cx="405111" cy="259045"/>
    <xdr:sp macro="" textlink="">
      <xdr:nvSpPr>
        <xdr:cNvPr id="756" name="n_2mainValue【庁舎】&#10;有形固定資産減価償却率"/>
        <xdr:cNvSpPr txBox="1"/>
      </xdr:nvSpPr>
      <xdr:spPr>
        <a:xfrm>
          <a:off x="14389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31585</xdr:rowOff>
    </xdr:from>
    <xdr:ext cx="405111" cy="259045"/>
    <xdr:sp macro="" textlink="">
      <xdr:nvSpPr>
        <xdr:cNvPr id="757" name="n_3mainValue【庁舎】&#10;有形固定資産減価償却率"/>
        <xdr:cNvSpPr txBox="1"/>
      </xdr:nvSpPr>
      <xdr:spPr>
        <a:xfrm>
          <a:off x="135007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6" name="テキスト ボックス 7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7" name="直線コネクタ 7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8" name="直線コネクタ 76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9" name="テキスト ボックス 76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0" name="直線コネクタ 76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1" name="テキスト ボックス 77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2" name="直線コネクタ 77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3" name="テキスト ボックス 77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4" name="直線コネクタ 77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5" name="テキスト ボックス 77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6" name="直線コネクタ 77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7" name="テキスト ボックス 77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8" name="直線コネクタ 77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9" name="テキスト ボックス 77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83" name="直線コネクタ 782"/>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84"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85" name="直線コネクタ 784"/>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86"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87" name="直線コネクタ 786"/>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788" name="【庁舎】&#10;一人当たり面積平均値テキスト"/>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89" name="フローチャート: 判断 788"/>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138068</xdr:rowOff>
    </xdr:from>
    <xdr:to>
      <xdr:col>112</xdr:col>
      <xdr:colOff>38100</xdr:colOff>
      <xdr:row>105</xdr:row>
      <xdr:rowOff>68218</xdr:rowOff>
    </xdr:to>
    <xdr:sp macro="" textlink="">
      <xdr:nvSpPr>
        <xdr:cNvPr id="790" name="フローチャート: 判断 789"/>
        <xdr:cNvSpPr/>
      </xdr:nvSpPr>
      <xdr:spPr>
        <a:xfrm>
          <a:off x="21272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791" name="フローチャート: 判断 790"/>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69487</xdr:rowOff>
    </xdr:from>
    <xdr:to>
      <xdr:col>102</xdr:col>
      <xdr:colOff>165100</xdr:colOff>
      <xdr:row>105</xdr:row>
      <xdr:rowOff>171087</xdr:rowOff>
    </xdr:to>
    <xdr:sp macro="" textlink="">
      <xdr:nvSpPr>
        <xdr:cNvPr id="792" name="フローチャート: 判断 791"/>
        <xdr:cNvSpPr/>
      </xdr:nvSpPr>
      <xdr:spPr>
        <a:xfrm>
          <a:off x="19494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125005</xdr:rowOff>
    </xdr:from>
    <xdr:to>
      <xdr:col>98</xdr:col>
      <xdr:colOff>38100</xdr:colOff>
      <xdr:row>106</xdr:row>
      <xdr:rowOff>55155</xdr:rowOff>
    </xdr:to>
    <xdr:sp macro="" textlink="">
      <xdr:nvSpPr>
        <xdr:cNvPr id="793" name="フローチャート: 判断 792"/>
        <xdr:cNvSpPr/>
      </xdr:nvSpPr>
      <xdr:spPr>
        <a:xfrm>
          <a:off x="18605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99" name="楕円 798"/>
        <xdr:cNvSpPr/>
      </xdr:nvSpPr>
      <xdr:spPr>
        <a:xfrm>
          <a:off x="221107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64243</xdr:rowOff>
    </xdr:from>
    <xdr:ext cx="469744" cy="259045"/>
    <xdr:sp macro="" textlink="">
      <xdr:nvSpPr>
        <xdr:cNvPr id="800" name="【庁舎】&#10;一人当たり面積該当値テキスト"/>
        <xdr:cNvSpPr txBox="1"/>
      </xdr:nvSpPr>
      <xdr:spPr>
        <a:xfrm>
          <a:off x="22199600" y="1806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151130</xdr:rowOff>
    </xdr:from>
    <xdr:to>
      <xdr:col>112</xdr:col>
      <xdr:colOff>38100</xdr:colOff>
      <xdr:row>106</xdr:row>
      <xdr:rowOff>81280</xdr:rowOff>
    </xdr:to>
    <xdr:sp macro="" textlink="">
      <xdr:nvSpPr>
        <xdr:cNvPr id="801" name="楕円 800"/>
        <xdr:cNvSpPr/>
      </xdr:nvSpPr>
      <xdr:spPr>
        <a:xfrm>
          <a:off x="21272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136616</xdr:rowOff>
    </xdr:from>
    <xdr:to>
      <xdr:col>116</xdr:col>
      <xdr:colOff>63500</xdr:colOff>
      <xdr:row>106</xdr:row>
      <xdr:rowOff>30480</xdr:rowOff>
    </xdr:to>
    <xdr:cxnSp macro="">
      <xdr:nvCxnSpPr>
        <xdr:cNvPr id="802" name="直線コネクタ 801"/>
        <xdr:cNvCxnSpPr/>
      </xdr:nvCxnSpPr>
      <xdr:spPr>
        <a:xfrm flipV="1">
          <a:off x="21323300" y="181388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152763</xdr:rowOff>
    </xdr:from>
    <xdr:to>
      <xdr:col>107</xdr:col>
      <xdr:colOff>101600</xdr:colOff>
      <xdr:row>106</xdr:row>
      <xdr:rowOff>82913</xdr:rowOff>
    </xdr:to>
    <xdr:sp macro="" textlink="">
      <xdr:nvSpPr>
        <xdr:cNvPr id="803" name="楕円 802"/>
        <xdr:cNvSpPr/>
      </xdr:nvSpPr>
      <xdr:spPr>
        <a:xfrm>
          <a:off x="2038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30480</xdr:rowOff>
    </xdr:from>
    <xdr:to>
      <xdr:col>111</xdr:col>
      <xdr:colOff>177800</xdr:colOff>
      <xdr:row>106</xdr:row>
      <xdr:rowOff>32113</xdr:rowOff>
    </xdr:to>
    <xdr:cxnSp macro="">
      <xdr:nvCxnSpPr>
        <xdr:cNvPr id="804" name="直線コネクタ 803"/>
        <xdr:cNvCxnSpPr/>
      </xdr:nvCxnSpPr>
      <xdr:spPr>
        <a:xfrm flipV="1">
          <a:off x="20434300" y="182041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154395</xdr:rowOff>
    </xdr:from>
    <xdr:to>
      <xdr:col>102</xdr:col>
      <xdr:colOff>165100</xdr:colOff>
      <xdr:row>106</xdr:row>
      <xdr:rowOff>84545</xdr:rowOff>
    </xdr:to>
    <xdr:sp macro="" textlink="">
      <xdr:nvSpPr>
        <xdr:cNvPr id="805" name="楕円 804"/>
        <xdr:cNvSpPr/>
      </xdr:nvSpPr>
      <xdr:spPr>
        <a:xfrm>
          <a:off x="19494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32113</xdr:rowOff>
    </xdr:from>
    <xdr:to>
      <xdr:col>107</xdr:col>
      <xdr:colOff>50800</xdr:colOff>
      <xdr:row>106</xdr:row>
      <xdr:rowOff>33745</xdr:rowOff>
    </xdr:to>
    <xdr:cxnSp macro="">
      <xdr:nvCxnSpPr>
        <xdr:cNvPr id="806" name="直線コネクタ 805"/>
        <xdr:cNvCxnSpPr/>
      </xdr:nvCxnSpPr>
      <xdr:spPr>
        <a:xfrm flipV="1">
          <a:off x="19545300" y="18205813"/>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84745</xdr:rowOff>
    </xdr:from>
    <xdr:ext cx="469744" cy="259045"/>
    <xdr:sp macro="" textlink="">
      <xdr:nvSpPr>
        <xdr:cNvPr id="807" name="n_1aveValue【庁舎】&#10;一人当たり面積"/>
        <xdr:cNvSpPr txBox="1"/>
      </xdr:nvSpPr>
      <xdr:spPr>
        <a:xfrm>
          <a:off x="21075727" y="1774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808"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16164</xdr:rowOff>
    </xdr:from>
    <xdr:ext cx="469744" cy="259045"/>
    <xdr:sp macro="" textlink="">
      <xdr:nvSpPr>
        <xdr:cNvPr id="809" name="n_3aveValue【庁舎】&#10;一人当たり面積"/>
        <xdr:cNvSpPr txBox="1"/>
      </xdr:nvSpPr>
      <xdr:spPr>
        <a:xfrm>
          <a:off x="19310427" y="1784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71682</xdr:rowOff>
    </xdr:from>
    <xdr:ext cx="469744" cy="259045"/>
    <xdr:sp macro="" textlink="">
      <xdr:nvSpPr>
        <xdr:cNvPr id="810" name="n_4aveValue【庁舎】&#10;一人当たり面積"/>
        <xdr:cNvSpPr txBox="1"/>
      </xdr:nvSpPr>
      <xdr:spPr>
        <a:xfrm>
          <a:off x="18421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72407</xdr:rowOff>
    </xdr:from>
    <xdr:ext cx="469744" cy="259045"/>
    <xdr:sp macro="" textlink="">
      <xdr:nvSpPr>
        <xdr:cNvPr id="811" name="n_1mainValue【庁舎】&#10;一人当たり面積"/>
        <xdr:cNvSpPr txBox="1"/>
      </xdr:nvSpPr>
      <xdr:spPr>
        <a:xfrm>
          <a:off x="210757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74040</xdr:rowOff>
    </xdr:from>
    <xdr:ext cx="469744" cy="259045"/>
    <xdr:sp macro="" textlink="">
      <xdr:nvSpPr>
        <xdr:cNvPr id="812" name="n_2mainValue【庁舎】&#10;一人当たり面積"/>
        <xdr:cNvSpPr txBox="1"/>
      </xdr:nvSpPr>
      <xdr:spPr>
        <a:xfrm>
          <a:off x="20199427" y="1824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75672</xdr:rowOff>
    </xdr:from>
    <xdr:ext cx="469744" cy="259045"/>
    <xdr:sp macro="" textlink="">
      <xdr:nvSpPr>
        <xdr:cNvPr id="813" name="n_3mainValue【庁舎】&#10;一人当たり面積"/>
        <xdr:cNvSpPr txBox="1"/>
      </xdr:nvSpPr>
      <xdr:spPr>
        <a:xfrm>
          <a:off x="193104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本町の有形固定資産減価償却率は、庁舎、保健センター、市民会館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は類似団体平均より高いが、その他の資産については、類似団体と同程度か低い数値となっている。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老朽化が進んでいる施設については、施設の長寿命化を計画的に行い、施設の適正な運用を行っていく。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図書館については、築年数が１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年程と比較的新しいため償却率が低くなっている。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今後は、公共施設総合管理計画に基づき、老朽化の状態や利用需要を見極めながら、長期的な視点で施設の適正管理を実施していく。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工業団地を有し、立地企業からの税収により類似団体を上回る高い水準となっている。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景気の影響を受けやすいが、平成２７年度から横ばいの傾向にある。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102870</xdr:rowOff>
    </xdr:to>
    <xdr:cxnSp macro="">
      <xdr:nvCxnSpPr>
        <xdr:cNvPr id="68" name="直線コネクタ 67"/>
        <xdr:cNvCxnSpPr/>
      </xdr:nvCxnSpPr>
      <xdr:spPr>
        <a:xfrm>
          <a:off x="4114800" y="69447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94827</xdr:rowOff>
    </xdr:to>
    <xdr:cxnSp macro="">
      <xdr:nvCxnSpPr>
        <xdr:cNvPr id="71" name="直線コネクタ 70"/>
        <xdr:cNvCxnSpPr/>
      </xdr:nvCxnSpPr>
      <xdr:spPr>
        <a:xfrm flipV="1">
          <a:off x="3225800" y="69447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92710</xdr:rowOff>
    </xdr:from>
    <xdr:to>
      <xdr:col>19</xdr:col>
      <xdr:colOff>184150</xdr:colOff>
      <xdr:row>44</xdr:row>
      <xdr:rowOff>22860</xdr:rowOff>
    </xdr:to>
    <xdr:sp macro="" textlink="">
      <xdr:nvSpPr>
        <xdr:cNvPr id="72" name="フローチャート: 判断 71"/>
        <xdr:cNvSpPr/>
      </xdr:nvSpPr>
      <xdr:spPr>
        <a:xfrm>
          <a:off x="4064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7637</xdr:rowOff>
    </xdr:from>
    <xdr:ext cx="736600" cy="259045"/>
    <xdr:sp macro="" textlink="">
      <xdr:nvSpPr>
        <xdr:cNvPr id="73" name="テキスト ボックス 72"/>
        <xdr:cNvSpPr txBox="1"/>
      </xdr:nvSpPr>
      <xdr:spPr>
        <a:xfrm>
          <a:off x="3733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94827</xdr:rowOff>
    </xdr:from>
    <xdr:to>
      <xdr:col>15</xdr:col>
      <xdr:colOff>82550</xdr:colOff>
      <xdr:row>40</xdr:row>
      <xdr:rowOff>102870</xdr:rowOff>
    </xdr:to>
    <xdr:cxnSp macro="">
      <xdr:nvCxnSpPr>
        <xdr:cNvPr id="74" name="直線コネクタ 73"/>
        <xdr:cNvCxnSpPr/>
      </xdr:nvCxnSpPr>
      <xdr:spPr>
        <a:xfrm flipV="1">
          <a:off x="2336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76623</xdr:rowOff>
    </xdr:from>
    <xdr:to>
      <xdr:col>15</xdr:col>
      <xdr:colOff>133350</xdr:colOff>
      <xdr:row>44</xdr:row>
      <xdr:rowOff>6773</xdr:rowOff>
    </xdr:to>
    <xdr:sp macro="" textlink="">
      <xdr:nvSpPr>
        <xdr:cNvPr id="75" name="フローチャート: 判断 74"/>
        <xdr:cNvSpPr/>
      </xdr:nvSpPr>
      <xdr:spPr>
        <a:xfrm>
          <a:off x="3175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163000</xdr:rowOff>
    </xdr:from>
    <xdr:ext cx="762000" cy="259045"/>
    <xdr:sp macro="" textlink="">
      <xdr:nvSpPr>
        <xdr:cNvPr id="76" name="テキスト ボックス 75"/>
        <xdr:cNvSpPr txBox="1"/>
      </xdr:nvSpPr>
      <xdr:spPr>
        <a:xfrm>
          <a:off x="2844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94827</xdr:rowOff>
    </xdr:from>
    <xdr:to>
      <xdr:col>11</xdr:col>
      <xdr:colOff>31750</xdr:colOff>
      <xdr:row>40</xdr:row>
      <xdr:rowOff>102870</xdr:rowOff>
    </xdr:to>
    <xdr:cxnSp macro="">
      <xdr:nvCxnSpPr>
        <xdr:cNvPr id="77" name="直線コネクタ 76"/>
        <xdr:cNvCxnSpPr/>
      </xdr:nvCxnSpPr>
      <xdr:spPr>
        <a:xfrm>
          <a:off x="1447800" y="695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76623</xdr:rowOff>
    </xdr:from>
    <xdr:to>
      <xdr:col>11</xdr:col>
      <xdr:colOff>82550</xdr:colOff>
      <xdr:row>44</xdr:row>
      <xdr:rowOff>6773</xdr:rowOff>
    </xdr:to>
    <xdr:sp macro="" textlink="">
      <xdr:nvSpPr>
        <xdr:cNvPr id="78" name="フローチャート: 判断 77"/>
        <xdr:cNvSpPr/>
      </xdr:nvSpPr>
      <xdr:spPr>
        <a:xfrm>
          <a:off x="2286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163000</xdr:rowOff>
    </xdr:from>
    <xdr:ext cx="762000" cy="259045"/>
    <xdr:sp macro="" textlink="">
      <xdr:nvSpPr>
        <xdr:cNvPr id="79" name="テキスト ボックス 78"/>
        <xdr:cNvSpPr txBox="1"/>
      </xdr:nvSpPr>
      <xdr:spPr>
        <a:xfrm>
          <a:off x="1955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76623</xdr:rowOff>
    </xdr:from>
    <xdr:to>
      <xdr:col>7</xdr:col>
      <xdr:colOff>31750</xdr:colOff>
      <xdr:row>44</xdr:row>
      <xdr:rowOff>6773</xdr:rowOff>
    </xdr:to>
    <xdr:sp macro="" textlink="">
      <xdr:nvSpPr>
        <xdr:cNvPr id="80" name="フローチャート: 判断 79"/>
        <xdr:cNvSpPr/>
      </xdr:nvSpPr>
      <xdr:spPr>
        <a:xfrm>
          <a:off x="1397000" y="74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163000</xdr:rowOff>
    </xdr:from>
    <xdr:ext cx="762000" cy="259045"/>
    <xdr:sp macro="" textlink="">
      <xdr:nvSpPr>
        <xdr:cNvPr id="81" name="テキスト ボックス 80"/>
        <xdr:cNvSpPr txBox="1"/>
      </xdr:nvSpPr>
      <xdr:spPr>
        <a:xfrm>
          <a:off x="1066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52070</xdr:rowOff>
    </xdr:from>
    <xdr:to>
      <xdr:col>23</xdr:col>
      <xdr:colOff>184150</xdr:colOff>
      <xdr:row>40</xdr:row>
      <xdr:rowOff>153670</xdr:rowOff>
    </xdr:to>
    <xdr:sp macro="" textlink="">
      <xdr:nvSpPr>
        <xdr:cNvPr id="87" name="楕円 86"/>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68597</xdr:rowOff>
    </xdr:from>
    <xdr:ext cx="762000" cy="259045"/>
    <xdr:sp macro="" textlink="">
      <xdr:nvSpPr>
        <xdr:cNvPr id="88" name="財政力該当値テキスト"/>
        <xdr:cNvSpPr txBox="1"/>
      </xdr:nvSpPr>
      <xdr:spPr>
        <a:xfrm>
          <a:off x="5041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89" name="楕円 88"/>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0" name="テキスト ボックス 89"/>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44027</xdr:rowOff>
    </xdr:from>
    <xdr:to>
      <xdr:col>15</xdr:col>
      <xdr:colOff>133350</xdr:colOff>
      <xdr:row>40</xdr:row>
      <xdr:rowOff>145627</xdr:rowOff>
    </xdr:to>
    <xdr:sp macro="" textlink="">
      <xdr:nvSpPr>
        <xdr:cNvPr id="91" name="楕円 90"/>
        <xdr:cNvSpPr/>
      </xdr:nvSpPr>
      <xdr:spPr>
        <a:xfrm>
          <a:off x="3175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155804</xdr:rowOff>
    </xdr:from>
    <xdr:ext cx="762000" cy="259045"/>
    <xdr:sp macro="" textlink="">
      <xdr:nvSpPr>
        <xdr:cNvPr id="92" name="テキスト ボックス 91"/>
        <xdr:cNvSpPr txBox="1"/>
      </xdr:nvSpPr>
      <xdr:spPr>
        <a:xfrm>
          <a:off x="2844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52070</xdr:rowOff>
    </xdr:from>
    <xdr:to>
      <xdr:col>11</xdr:col>
      <xdr:colOff>82550</xdr:colOff>
      <xdr:row>40</xdr:row>
      <xdr:rowOff>153670</xdr:rowOff>
    </xdr:to>
    <xdr:sp macro="" textlink="">
      <xdr:nvSpPr>
        <xdr:cNvPr id="93" name="楕円 92"/>
        <xdr:cNvSpPr/>
      </xdr:nvSpPr>
      <xdr:spPr>
        <a:xfrm>
          <a:off x="2286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163847</xdr:rowOff>
    </xdr:from>
    <xdr:ext cx="762000" cy="259045"/>
    <xdr:sp macro="" textlink="">
      <xdr:nvSpPr>
        <xdr:cNvPr id="94" name="テキスト ボックス 93"/>
        <xdr:cNvSpPr txBox="1"/>
      </xdr:nvSpPr>
      <xdr:spPr>
        <a:xfrm>
          <a:off x="1955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44027</xdr:rowOff>
    </xdr:from>
    <xdr:to>
      <xdr:col>7</xdr:col>
      <xdr:colOff>31750</xdr:colOff>
      <xdr:row>40</xdr:row>
      <xdr:rowOff>145627</xdr:rowOff>
    </xdr:to>
    <xdr:sp macro="" textlink="">
      <xdr:nvSpPr>
        <xdr:cNvPr id="95" name="楕円 94"/>
        <xdr:cNvSpPr/>
      </xdr:nvSpPr>
      <xdr:spPr>
        <a:xfrm>
          <a:off x="1397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155804</xdr:rowOff>
    </xdr:from>
    <xdr:ext cx="762000" cy="259045"/>
    <xdr:sp macro="" textlink="">
      <xdr:nvSpPr>
        <xdr:cNvPr id="96" name="テキスト ボックス 95"/>
        <xdr:cNvSpPr txBox="1"/>
      </xdr:nvSpPr>
      <xdr:spPr>
        <a:xfrm>
          <a:off x="1066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歳出では地方債の償還が進み公債費が減少したものの、歳入で町税収入（法人町民税 法人税割）が減少したことにより、令和２年度より１．１％悪化している。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57</xdr:row>
      <xdr:rowOff>160565</xdr:rowOff>
    </xdr:from>
    <xdr:to>
      <xdr:col>23</xdr:col>
      <xdr:colOff>133350</xdr:colOff>
      <xdr:row>58</xdr:row>
      <xdr:rowOff>115509</xdr:rowOff>
    </xdr:to>
    <xdr:cxnSp macro="">
      <xdr:nvCxnSpPr>
        <xdr:cNvPr id="133" name="直線コネクタ 132"/>
        <xdr:cNvCxnSpPr/>
      </xdr:nvCxnSpPr>
      <xdr:spPr>
        <a:xfrm>
          <a:off x="4114800" y="9933215"/>
          <a:ext cx="8382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160565</xdr:rowOff>
    </xdr:from>
    <xdr:to>
      <xdr:col>19</xdr:col>
      <xdr:colOff>133350</xdr:colOff>
      <xdr:row>58</xdr:row>
      <xdr:rowOff>115509</xdr:rowOff>
    </xdr:to>
    <xdr:cxnSp macro="">
      <xdr:nvCxnSpPr>
        <xdr:cNvPr id="136" name="直線コネクタ 135"/>
        <xdr:cNvCxnSpPr/>
      </xdr:nvCxnSpPr>
      <xdr:spPr>
        <a:xfrm flipV="1">
          <a:off x="3225800" y="9933215"/>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48078</xdr:rowOff>
    </xdr:from>
    <xdr:to>
      <xdr:col>19</xdr:col>
      <xdr:colOff>184150</xdr:colOff>
      <xdr:row>65</xdr:row>
      <xdr:rowOff>149678</xdr:rowOff>
    </xdr:to>
    <xdr:sp macro="" textlink="">
      <xdr:nvSpPr>
        <xdr:cNvPr id="137" name="フローチャート: 判断 136"/>
        <xdr:cNvSpPr/>
      </xdr:nvSpPr>
      <xdr:spPr>
        <a:xfrm>
          <a:off x="4064000" y="1119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134455</xdr:rowOff>
    </xdr:from>
    <xdr:ext cx="736600" cy="259045"/>
    <xdr:sp macro="" textlink="">
      <xdr:nvSpPr>
        <xdr:cNvPr id="138" name="テキスト ボックス 137"/>
        <xdr:cNvSpPr txBox="1"/>
      </xdr:nvSpPr>
      <xdr:spPr>
        <a:xfrm>
          <a:off x="3733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115509</xdr:rowOff>
    </xdr:from>
    <xdr:to>
      <xdr:col>15</xdr:col>
      <xdr:colOff>82550</xdr:colOff>
      <xdr:row>60</xdr:row>
      <xdr:rowOff>2419</xdr:rowOff>
    </xdr:to>
    <xdr:cxnSp macro="">
      <xdr:nvCxnSpPr>
        <xdr:cNvPr id="139" name="直線コネクタ 138"/>
        <xdr:cNvCxnSpPr/>
      </xdr:nvCxnSpPr>
      <xdr:spPr>
        <a:xfrm flipV="1">
          <a:off x="2336800" y="10059609"/>
          <a:ext cx="889000" cy="22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128512</xdr:rowOff>
    </xdr:from>
    <xdr:to>
      <xdr:col>15</xdr:col>
      <xdr:colOff>133350</xdr:colOff>
      <xdr:row>66</xdr:row>
      <xdr:rowOff>58662</xdr:rowOff>
    </xdr:to>
    <xdr:sp macro="" textlink="">
      <xdr:nvSpPr>
        <xdr:cNvPr id="140" name="フローチャート: 判断 139"/>
        <xdr:cNvSpPr/>
      </xdr:nvSpPr>
      <xdr:spPr>
        <a:xfrm>
          <a:off x="3175000" y="112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43439</xdr:rowOff>
    </xdr:from>
    <xdr:ext cx="762000" cy="259045"/>
    <xdr:sp macro="" textlink="">
      <xdr:nvSpPr>
        <xdr:cNvPr id="141" name="テキスト ボックス 140"/>
        <xdr:cNvSpPr txBox="1"/>
      </xdr:nvSpPr>
      <xdr:spPr>
        <a:xfrm>
          <a:off x="2844800" y="1135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150888</xdr:rowOff>
    </xdr:from>
    <xdr:to>
      <xdr:col>11</xdr:col>
      <xdr:colOff>31750</xdr:colOff>
      <xdr:row>60</xdr:row>
      <xdr:rowOff>2419</xdr:rowOff>
    </xdr:to>
    <xdr:cxnSp macro="">
      <xdr:nvCxnSpPr>
        <xdr:cNvPr id="142" name="直線コネクタ 141"/>
        <xdr:cNvCxnSpPr/>
      </xdr:nvCxnSpPr>
      <xdr:spPr>
        <a:xfrm>
          <a:off x="1447800" y="1026643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140002</xdr:rowOff>
    </xdr:from>
    <xdr:to>
      <xdr:col>11</xdr:col>
      <xdr:colOff>82550</xdr:colOff>
      <xdr:row>66</xdr:row>
      <xdr:rowOff>70152</xdr:rowOff>
    </xdr:to>
    <xdr:sp macro="" textlink="">
      <xdr:nvSpPr>
        <xdr:cNvPr id="143" name="フローチャート: 判断 142"/>
        <xdr:cNvSpPr/>
      </xdr:nvSpPr>
      <xdr:spPr>
        <a:xfrm>
          <a:off x="2286000" y="112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54929</xdr:rowOff>
    </xdr:from>
    <xdr:ext cx="762000" cy="259045"/>
    <xdr:sp macro="" textlink="">
      <xdr:nvSpPr>
        <xdr:cNvPr id="144" name="テキスト ボックス 143"/>
        <xdr:cNvSpPr txBox="1"/>
      </xdr:nvSpPr>
      <xdr:spPr>
        <a:xfrm>
          <a:off x="1955800" y="1137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45" name="フローチャート: 判断 144"/>
        <xdr:cNvSpPr/>
      </xdr:nvSpPr>
      <xdr:spPr>
        <a:xfrm>
          <a:off x="1397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46" name="テキスト ボックス 145"/>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64709</xdr:rowOff>
    </xdr:from>
    <xdr:to>
      <xdr:col>23</xdr:col>
      <xdr:colOff>184150</xdr:colOff>
      <xdr:row>58</xdr:row>
      <xdr:rowOff>166309</xdr:rowOff>
    </xdr:to>
    <xdr:sp macro="" textlink="">
      <xdr:nvSpPr>
        <xdr:cNvPr id="152" name="楕円 151"/>
        <xdr:cNvSpPr/>
      </xdr:nvSpPr>
      <xdr:spPr>
        <a:xfrm>
          <a:off x="49022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81236</xdr:rowOff>
    </xdr:from>
    <xdr:ext cx="762000" cy="259045"/>
    <xdr:sp macro="" textlink="">
      <xdr:nvSpPr>
        <xdr:cNvPr id="153" name="財政構造の弾力性該当値テキスト"/>
        <xdr:cNvSpPr txBox="1"/>
      </xdr:nvSpPr>
      <xdr:spPr>
        <a:xfrm>
          <a:off x="5041900" y="9853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109765</xdr:rowOff>
    </xdr:from>
    <xdr:to>
      <xdr:col>19</xdr:col>
      <xdr:colOff>184150</xdr:colOff>
      <xdr:row>58</xdr:row>
      <xdr:rowOff>39915</xdr:rowOff>
    </xdr:to>
    <xdr:sp macro="" textlink="">
      <xdr:nvSpPr>
        <xdr:cNvPr id="154" name="楕円 153"/>
        <xdr:cNvSpPr/>
      </xdr:nvSpPr>
      <xdr:spPr>
        <a:xfrm>
          <a:off x="4064000" y="98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50092</xdr:rowOff>
    </xdr:from>
    <xdr:ext cx="736600" cy="259045"/>
    <xdr:sp macro="" textlink="">
      <xdr:nvSpPr>
        <xdr:cNvPr id="155" name="テキスト ボックス 154"/>
        <xdr:cNvSpPr txBox="1"/>
      </xdr:nvSpPr>
      <xdr:spPr>
        <a:xfrm>
          <a:off x="3733800" y="9651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64709</xdr:rowOff>
    </xdr:from>
    <xdr:to>
      <xdr:col>15</xdr:col>
      <xdr:colOff>133350</xdr:colOff>
      <xdr:row>58</xdr:row>
      <xdr:rowOff>166309</xdr:rowOff>
    </xdr:to>
    <xdr:sp macro="" textlink="">
      <xdr:nvSpPr>
        <xdr:cNvPr id="156" name="楕円 155"/>
        <xdr:cNvSpPr/>
      </xdr:nvSpPr>
      <xdr:spPr>
        <a:xfrm>
          <a:off x="3175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5036</xdr:rowOff>
    </xdr:from>
    <xdr:ext cx="762000" cy="259045"/>
    <xdr:sp macro="" textlink="">
      <xdr:nvSpPr>
        <xdr:cNvPr id="157" name="テキスト ボックス 156"/>
        <xdr:cNvSpPr txBox="1"/>
      </xdr:nvSpPr>
      <xdr:spPr>
        <a:xfrm>
          <a:off x="2844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123069</xdr:rowOff>
    </xdr:from>
    <xdr:to>
      <xdr:col>11</xdr:col>
      <xdr:colOff>82550</xdr:colOff>
      <xdr:row>60</xdr:row>
      <xdr:rowOff>53219</xdr:rowOff>
    </xdr:to>
    <xdr:sp macro="" textlink="">
      <xdr:nvSpPr>
        <xdr:cNvPr id="158" name="楕円 157"/>
        <xdr:cNvSpPr/>
      </xdr:nvSpPr>
      <xdr:spPr>
        <a:xfrm>
          <a:off x="2286000" y="10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63396</xdr:rowOff>
    </xdr:from>
    <xdr:ext cx="762000" cy="259045"/>
    <xdr:sp macro="" textlink="">
      <xdr:nvSpPr>
        <xdr:cNvPr id="159" name="テキスト ボックス 158"/>
        <xdr:cNvSpPr txBox="1"/>
      </xdr:nvSpPr>
      <xdr:spPr>
        <a:xfrm>
          <a:off x="1955800" y="1000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100088</xdr:rowOff>
    </xdr:from>
    <xdr:to>
      <xdr:col>7</xdr:col>
      <xdr:colOff>31750</xdr:colOff>
      <xdr:row>60</xdr:row>
      <xdr:rowOff>30238</xdr:rowOff>
    </xdr:to>
    <xdr:sp macro="" textlink="">
      <xdr:nvSpPr>
        <xdr:cNvPr id="160" name="楕円 159"/>
        <xdr:cNvSpPr/>
      </xdr:nvSpPr>
      <xdr:spPr>
        <a:xfrm>
          <a:off x="1397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40415</xdr:rowOff>
    </xdr:from>
    <xdr:ext cx="762000" cy="259045"/>
    <xdr:sp macro="" textlink="">
      <xdr:nvSpPr>
        <xdr:cNvPr id="161" name="テキスト ボックス 160"/>
        <xdr:cNvSpPr txBox="1"/>
      </xdr:nvSpPr>
      <xdr:spPr>
        <a:xfrm>
          <a:off x="1066800" y="998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人件費は退職者の減や、事業量の増加に対応するための人件費が増となったが、物件費（コロナウイルス感染症対策関係の委託料）が減少したため、前年度より減少している。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135562</xdr:rowOff>
    </xdr:from>
    <xdr:to>
      <xdr:col>23</xdr:col>
      <xdr:colOff>133350</xdr:colOff>
      <xdr:row>81</xdr:row>
      <xdr:rowOff>145445</xdr:rowOff>
    </xdr:to>
    <xdr:cxnSp macro="">
      <xdr:nvCxnSpPr>
        <xdr:cNvPr id="198" name="直線コネクタ 197"/>
        <xdr:cNvCxnSpPr/>
      </xdr:nvCxnSpPr>
      <xdr:spPr>
        <a:xfrm flipV="1">
          <a:off x="4114800" y="14023012"/>
          <a:ext cx="8382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105355</xdr:rowOff>
    </xdr:from>
    <xdr:to>
      <xdr:col>19</xdr:col>
      <xdr:colOff>133350</xdr:colOff>
      <xdr:row>81</xdr:row>
      <xdr:rowOff>145445</xdr:rowOff>
    </xdr:to>
    <xdr:cxnSp macro="">
      <xdr:nvCxnSpPr>
        <xdr:cNvPr id="201" name="直線コネクタ 200"/>
        <xdr:cNvCxnSpPr/>
      </xdr:nvCxnSpPr>
      <xdr:spPr>
        <a:xfrm>
          <a:off x="3225800" y="13992805"/>
          <a:ext cx="889000" cy="4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98479</xdr:rowOff>
    </xdr:from>
    <xdr:to>
      <xdr:col>19</xdr:col>
      <xdr:colOff>184150</xdr:colOff>
      <xdr:row>83</xdr:row>
      <xdr:rowOff>28629</xdr:rowOff>
    </xdr:to>
    <xdr:sp macro="" textlink="">
      <xdr:nvSpPr>
        <xdr:cNvPr id="202" name="フローチャート: 判断 201"/>
        <xdr:cNvSpPr/>
      </xdr:nvSpPr>
      <xdr:spPr>
        <a:xfrm>
          <a:off x="4064000" y="1415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13406</xdr:rowOff>
    </xdr:from>
    <xdr:ext cx="736600" cy="259045"/>
    <xdr:sp macro="" textlink="">
      <xdr:nvSpPr>
        <xdr:cNvPr id="203" name="テキスト ボックス 202"/>
        <xdr:cNvSpPr txBox="1"/>
      </xdr:nvSpPr>
      <xdr:spPr>
        <a:xfrm>
          <a:off x="3733800" y="14243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105355</xdr:rowOff>
    </xdr:from>
    <xdr:to>
      <xdr:col>15</xdr:col>
      <xdr:colOff>82550</xdr:colOff>
      <xdr:row>81</xdr:row>
      <xdr:rowOff>107364</xdr:rowOff>
    </xdr:to>
    <xdr:cxnSp macro="">
      <xdr:nvCxnSpPr>
        <xdr:cNvPr id="204" name="直線コネクタ 203"/>
        <xdr:cNvCxnSpPr/>
      </xdr:nvCxnSpPr>
      <xdr:spPr>
        <a:xfrm flipV="1">
          <a:off x="2336800" y="13992805"/>
          <a:ext cx="889000" cy="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157324</xdr:rowOff>
    </xdr:from>
    <xdr:to>
      <xdr:col>15</xdr:col>
      <xdr:colOff>133350</xdr:colOff>
      <xdr:row>82</xdr:row>
      <xdr:rowOff>87474</xdr:rowOff>
    </xdr:to>
    <xdr:sp macro="" textlink="">
      <xdr:nvSpPr>
        <xdr:cNvPr id="205" name="フローチャート: 判断 204"/>
        <xdr:cNvSpPr/>
      </xdr:nvSpPr>
      <xdr:spPr>
        <a:xfrm>
          <a:off x="3175000" y="1404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72251</xdr:rowOff>
    </xdr:from>
    <xdr:ext cx="762000" cy="259045"/>
    <xdr:sp macro="" textlink="">
      <xdr:nvSpPr>
        <xdr:cNvPr id="206" name="テキスト ボックス 205"/>
        <xdr:cNvSpPr txBox="1"/>
      </xdr:nvSpPr>
      <xdr:spPr>
        <a:xfrm>
          <a:off x="2844800" y="1413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89970</xdr:rowOff>
    </xdr:from>
    <xdr:to>
      <xdr:col>11</xdr:col>
      <xdr:colOff>31750</xdr:colOff>
      <xdr:row>81</xdr:row>
      <xdr:rowOff>107364</xdr:rowOff>
    </xdr:to>
    <xdr:cxnSp macro="">
      <xdr:nvCxnSpPr>
        <xdr:cNvPr id="207" name="直線コネクタ 206"/>
        <xdr:cNvCxnSpPr/>
      </xdr:nvCxnSpPr>
      <xdr:spPr>
        <a:xfrm>
          <a:off x="1447800" y="13977420"/>
          <a:ext cx="889000" cy="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155804</xdr:rowOff>
    </xdr:from>
    <xdr:to>
      <xdr:col>11</xdr:col>
      <xdr:colOff>82550</xdr:colOff>
      <xdr:row>82</xdr:row>
      <xdr:rowOff>85954</xdr:rowOff>
    </xdr:to>
    <xdr:sp macro="" textlink="">
      <xdr:nvSpPr>
        <xdr:cNvPr id="208" name="フローチャート: 判断 207"/>
        <xdr:cNvSpPr/>
      </xdr:nvSpPr>
      <xdr:spPr>
        <a:xfrm>
          <a:off x="22860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70731</xdr:rowOff>
    </xdr:from>
    <xdr:ext cx="762000" cy="259045"/>
    <xdr:sp macro="" textlink="">
      <xdr:nvSpPr>
        <xdr:cNvPr id="209" name="テキスト ボックス 208"/>
        <xdr:cNvSpPr txBox="1"/>
      </xdr:nvSpPr>
      <xdr:spPr>
        <a:xfrm>
          <a:off x="1955800" y="1412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112764</xdr:rowOff>
    </xdr:from>
    <xdr:to>
      <xdr:col>7</xdr:col>
      <xdr:colOff>31750</xdr:colOff>
      <xdr:row>82</xdr:row>
      <xdr:rowOff>42914</xdr:rowOff>
    </xdr:to>
    <xdr:sp macro="" textlink="">
      <xdr:nvSpPr>
        <xdr:cNvPr id="210" name="フローチャート: 判断 209"/>
        <xdr:cNvSpPr/>
      </xdr:nvSpPr>
      <xdr:spPr>
        <a:xfrm>
          <a:off x="1397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27691</xdr:rowOff>
    </xdr:from>
    <xdr:ext cx="762000" cy="259045"/>
    <xdr:sp macro="" textlink="">
      <xdr:nvSpPr>
        <xdr:cNvPr id="211" name="テキスト ボックス 210"/>
        <xdr:cNvSpPr txBox="1"/>
      </xdr:nvSpPr>
      <xdr:spPr>
        <a:xfrm>
          <a:off x="1066800" y="1408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84762</xdr:rowOff>
    </xdr:from>
    <xdr:to>
      <xdr:col>23</xdr:col>
      <xdr:colOff>184150</xdr:colOff>
      <xdr:row>82</xdr:row>
      <xdr:rowOff>14912</xdr:rowOff>
    </xdr:to>
    <xdr:sp macro="" textlink="">
      <xdr:nvSpPr>
        <xdr:cNvPr id="217" name="楕円 216"/>
        <xdr:cNvSpPr/>
      </xdr:nvSpPr>
      <xdr:spPr>
        <a:xfrm>
          <a:off x="4902200" y="139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101289</xdr:rowOff>
    </xdr:from>
    <xdr:ext cx="762000" cy="259045"/>
    <xdr:sp macro="" textlink="">
      <xdr:nvSpPr>
        <xdr:cNvPr id="218" name="人件費・物件費等の状況該当値テキスト"/>
        <xdr:cNvSpPr txBox="1"/>
      </xdr:nvSpPr>
      <xdr:spPr>
        <a:xfrm>
          <a:off x="5041900" y="138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94645</xdr:rowOff>
    </xdr:from>
    <xdr:to>
      <xdr:col>19</xdr:col>
      <xdr:colOff>184150</xdr:colOff>
      <xdr:row>82</xdr:row>
      <xdr:rowOff>24795</xdr:rowOff>
    </xdr:to>
    <xdr:sp macro="" textlink="">
      <xdr:nvSpPr>
        <xdr:cNvPr id="219" name="楕円 218"/>
        <xdr:cNvSpPr/>
      </xdr:nvSpPr>
      <xdr:spPr>
        <a:xfrm>
          <a:off x="4064000" y="139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34972</xdr:rowOff>
    </xdr:from>
    <xdr:ext cx="736600" cy="259045"/>
    <xdr:sp macro="" textlink="">
      <xdr:nvSpPr>
        <xdr:cNvPr id="220" name="テキスト ボックス 219"/>
        <xdr:cNvSpPr txBox="1"/>
      </xdr:nvSpPr>
      <xdr:spPr>
        <a:xfrm>
          <a:off x="3733800" y="1375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54555</xdr:rowOff>
    </xdr:from>
    <xdr:to>
      <xdr:col>15</xdr:col>
      <xdr:colOff>133350</xdr:colOff>
      <xdr:row>81</xdr:row>
      <xdr:rowOff>156155</xdr:rowOff>
    </xdr:to>
    <xdr:sp macro="" textlink="">
      <xdr:nvSpPr>
        <xdr:cNvPr id="221" name="楕円 220"/>
        <xdr:cNvSpPr/>
      </xdr:nvSpPr>
      <xdr:spPr>
        <a:xfrm>
          <a:off x="3175000" y="1394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166332</xdr:rowOff>
    </xdr:from>
    <xdr:ext cx="762000" cy="259045"/>
    <xdr:sp macro="" textlink="">
      <xdr:nvSpPr>
        <xdr:cNvPr id="222" name="テキスト ボックス 221"/>
        <xdr:cNvSpPr txBox="1"/>
      </xdr:nvSpPr>
      <xdr:spPr>
        <a:xfrm>
          <a:off x="2844800" y="1371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56564</xdr:rowOff>
    </xdr:from>
    <xdr:to>
      <xdr:col>11</xdr:col>
      <xdr:colOff>82550</xdr:colOff>
      <xdr:row>81</xdr:row>
      <xdr:rowOff>158164</xdr:rowOff>
    </xdr:to>
    <xdr:sp macro="" textlink="">
      <xdr:nvSpPr>
        <xdr:cNvPr id="223" name="楕円 222"/>
        <xdr:cNvSpPr/>
      </xdr:nvSpPr>
      <xdr:spPr>
        <a:xfrm>
          <a:off x="2286000" y="139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168341</xdr:rowOff>
    </xdr:from>
    <xdr:ext cx="762000" cy="259045"/>
    <xdr:sp macro="" textlink="">
      <xdr:nvSpPr>
        <xdr:cNvPr id="224" name="テキスト ボックス 223"/>
        <xdr:cNvSpPr txBox="1"/>
      </xdr:nvSpPr>
      <xdr:spPr>
        <a:xfrm>
          <a:off x="1955800" y="1371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39170</xdr:rowOff>
    </xdr:from>
    <xdr:to>
      <xdr:col>7</xdr:col>
      <xdr:colOff>31750</xdr:colOff>
      <xdr:row>81</xdr:row>
      <xdr:rowOff>140770</xdr:rowOff>
    </xdr:to>
    <xdr:sp macro="" textlink="">
      <xdr:nvSpPr>
        <xdr:cNvPr id="225" name="楕円 224"/>
        <xdr:cNvSpPr/>
      </xdr:nvSpPr>
      <xdr:spPr>
        <a:xfrm>
          <a:off x="1397000" y="139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150947</xdr:rowOff>
    </xdr:from>
    <xdr:ext cx="762000" cy="259045"/>
    <xdr:sp macro="" textlink="">
      <xdr:nvSpPr>
        <xdr:cNvPr id="226" name="テキスト ボックス 225"/>
        <xdr:cNvSpPr txBox="1"/>
      </xdr:nvSpPr>
      <xdr:spPr>
        <a:xfrm>
          <a:off x="1066800" y="1369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類似団体より高い水準にある。今後の動向を注視しつつ、給与体系や職員管理の適正化に努める。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83255</xdr:rowOff>
    </xdr:from>
    <xdr:to>
      <xdr:col>81</xdr:col>
      <xdr:colOff>44450</xdr:colOff>
      <xdr:row>89</xdr:row>
      <xdr:rowOff>83255</xdr:rowOff>
    </xdr:to>
    <xdr:cxnSp macro="">
      <xdr:nvCxnSpPr>
        <xdr:cNvPr id="260" name="直線コネクタ 259"/>
        <xdr:cNvCxnSpPr/>
      </xdr:nvCxnSpPr>
      <xdr:spPr>
        <a:xfrm>
          <a:off x="16179800" y="1534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2822</xdr:rowOff>
    </xdr:from>
    <xdr:to>
      <xdr:col>77</xdr:col>
      <xdr:colOff>44450</xdr:colOff>
      <xdr:row>89</xdr:row>
      <xdr:rowOff>83255</xdr:rowOff>
    </xdr:to>
    <xdr:cxnSp macro="">
      <xdr:nvCxnSpPr>
        <xdr:cNvPr id="263" name="直線コネクタ 262"/>
        <xdr:cNvCxnSpPr/>
      </xdr:nvCxnSpPr>
      <xdr:spPr>
        <a:xfrm>
          <a:off x="15290800" y="1526187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64" name="フローチャート: 判断 263"/>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65" name="テキスト ボックス 264"/>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2822</xdr:rowOff>
    </xdr:from>
    <xdr:to>
      <xdr:col>72</xdr:col>
      <xdr:colOff>203200</xdr:colOff>
      <xdr:row>89</xdr:row>
      <xdr:rowOff>2822</xdr:rowOff>
    </xdr:to>
    <xdr:cxnSp macro="">
      <xdr:nvCxnSpPr>
        <xdr:cNvPr id="266" name="直線コネクタ 265"/>
        <xdr:cNvCxnSpPr/>
      </xdr:nvCxnSpPr>
      <xdr:spPr>
        <a:xfrm>
          <a:off x="14401800" y="1526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134055</xdr:rowOff>
    </xdr:from>
    <xdr:to>
      <xdr:col>68</xdr:col>
      <xdr:colOff>152400</xdr:colOff>
      <xdr:row>89</xdr:row>
      <xdr:rowOff>2822</xdr:rowOff>
    </xdr:to>
    <xdr:cxnSp macro="">
      <xdr:nvCxnSpPr>
        <xdr:cNvPr id="269" name="直線コネクタ 268"/>
        <xdr:cNvCxnSpPr/>
      </xdr:nvCxnSpPr>
      <xdr:spPr>
        <a:xfrm>
          <a:off x="13512800" y="152216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45155</xdr:rowOff>
    </xdr:from>
    <xdr:to>
      <xdr:col>68</xdr:col>
      <xdr:colOff>203200</xdr:colOff>
      <xdr:row>84</xdr:row>
      <xdr:rowOff>146755</xdr:rowOff>
    </xdr:to>
    <xdr:sp macro="" textlink="">
      <xdr:nvSpPr>
        <xdr:cNvPr id="270" name="フローチャート: 判断 269"/>
        <xdr:cNvSpPr/>
      </xdr:nvSpPr>
      <xdr:spPr>
        <a:xfrm>
          <a:off x="143510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1" name="テキスト ボックス 270"/>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73" name="テキスト ボックス 272"/>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32455</xdr:rowOff>
    </xdr:from>
    <xdr:to>
      <xdr:col>81</xdr:col>
      <xdr:colOff>95250</xdr:colOff>
      <xdr:row>89</xdr:row>
      <xdr:rowOff>134055</xdr:rowOff>
    </xdr:to>
    <xdr:sp macro="" textlink="">
      <xdr:nvSpPr>
        <xdr:cNvPr id="279" name="楕円 278"/>
        <xdr:cNvSpPr/>
      </xdr:nvSpPr>
      <xdr:spPr>
        <a:xfrm>
          <a:off x="169672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99782</xdr:rowOff>
    </xdr:from>
    <xdr:ext cx="762000" cy="259045"/>
    <xdr:sp macro="" textlink="">
      <xdr:nvSpPr>
        <xdr:cNvPr id="280" name="給与水準   （国との比較）該当値テキスト"/>
        <xdr:cNvSpPr txBox="1"/>
      </xdr:nvSpPr>
      <xdr:spPr>
        <a:xfrm>
          <a:off x="17106900" y="15187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32455</xdr:rowOff>
    </xdr:from>
    <xdr:to>
      <xdr:col>77</xdr:col>
      <xdr:colOff>95250</xdr:colOff>
      <xdr:row>89</xdr:row>
      <xdr:rowOff>134055</xdr:rowOff>
    </xdr:to>
    <xdr:sp macro="" textlink="">
      <xdr:nvSpPr>
        <xdr:cNvPr id="281" name="楕円 280"/>
        <xdr:cNvSpPr/>
      </xdr:nvSpPr>
      <xdr:spPr>
        <a:xfrm>
          <a:off x="16129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118832</xdr:rowOff>
    </xdr:from>
    <xdr:ext cx="736600" cy="259045"/>
    <xdr:sp macro="" textlink="">
      <xdr:nvSpPr>
        <xdr:cNvPr id="282" name="テキスト ボックス 281"/>
        <xdr:cNvSpPr txBox="1"/>
      </xdr:nvSpPr>
      <xdr:spPr>
        <a:xfrm>
          <a:off x="15798800" y="1537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123472</xdr:rowOff>
    </xdr:from>
    <xdr:to>
      <xdr:col>73</xdr:col>
      <xdr:colOff>44450</xdr:colOff>
      <xdr:row>89</xdr:row>
      <xdr:rowOff>53622</xdr:rowOff>
    </xdr:to>
    <xdr:sp macro="" textlink="">
      <xdr:nvSpPr>
        <xdr:cNvPr id="283" name="楕円 282"/>
        <xdr:cNvSpPr/>
      </xdr:nvSpPr>
      <xdr:spPr>
        <a:xfrm>
          <a:off x="15240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38399</xdr:rowOff>
    </xdr:from>
    <xdr:ext cx="762000" cy="259045"/>
    <xdr:sp macro="" textlink="">
      <xdr:nvSpPr>
        <xdr:cNvPr id="284" name="テキスト ボックス 283"/>
        <xdr:cNvSpPr txBox="1"/>
      </xdr:nvSpPr>
      <xdr:spPr>
        <a:xfrm>
          <a:off x="14909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123472</xdr:rowOff>
    </xdr:from>
    <xdr:to>
      <xdr:col>68</xdr:col>
      <xdr:colOff>203200</xdr:colOff>
      <xdr:row>89</xdr:row>
      <xdr:rowOff>53622</xdr:rowOff>
    </xdr:to>
    <xdr:sp macro="" textlink="">
      <xdr:nvSpPr>
        <xdr:cNvPr id="285" name="楕円 284"/>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38399</xdr:rowOff>
    </xdr:from>
    <xdr:ext cx="762000" cy="259045"/>
    <xdr:sp macro="" textlink="">
      <xdr:nvSpPr>
        <xdr:cNvPr id="286" name="テキスト ボックス 285"/>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83255</xdr:rowOff>
    </xdr:from>
    <xdr:to>
      <xdr:col>64</xdr:col>
      <xdr:colOff>152400</xdr:colOff>
      <xdr:row>89</xdr:row>
      <xdr:rowOff>13405</xdr:rowOff>
    </xdr:to>
    <xdr:sp macro="" textlink="">
      <xdr:nvSpPr>
        <xdr:cNvPr id="287" name="楕円 286"/>
        <xdr:cNvSpPr/>
      </xdr:nvSpPr>
      <xdr:spPr>
        <a:xfrm>
          <a:off x="13462000" y="151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169632</xdr:rowOff>
    </xdr:from>
    <xdr:ext cx="762000" cy="259045"/>
    <xdr:sp macro="" textlink="">
      <xdr:nvSpPr>
        <xdr:cNvPr id="288" name="テキスト ボックス 287"/>
        <xdr:cNvSpPr txBox="1"/>
      </xdr:nvSpPr>
      <xdr:spPr>
        <a:xfrm>
          <a:off x="13131800" y="152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類似団体より比率が低い傾向にある。今後も業務委託や機械による自動化を導入しながら適切な定員管理に努めていく。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20804</xdr:rowOff>
    </xdr:from>
    <xdr:to>
      <xdr:col>81</xdr:col>
      <xdr:colOff>44450</xdr:colOff>
      <xdr:row>60</xdr:row>
      <xdr:rowOff>24251</xdr:rowOff>
    </xdr:to>
    <xdr:cxnSp macro="">
      <xdr:nvCxnSpPr>
        <xdr:cNvPr id="325" name="直線コネクタ 324"/>
        <xdr:cNvCxnSpPr/>
      </xdr:nvCxnSpPr>
      <xdr:spPr>
        <a:xfrm flipV="1">
          <a:off x="16179800" y="1030780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24251</xdr:rowOff>
    </xdr:from>
    <xdr:to>
      <xdr:col>77</xdr:col>
      <xdr:colOff>44450</xdr:colOff>
      <xdr:row>60</xdr:row>
      <xdr:rowOff>26549</xdr:rowOff>
    </xdr:to>
    <xdr:cxnSp macro="">
      <xdr:nvCxnSpPr>
        <xdr:cNvPr id="328" name="直線コネクタ 327"/>
        <xdr:cNvCxnSpPr/>
      </xdr:nvCxnSpPr>
      <xdr:spPr>
        <a:xfrm flipV="1">
          <a:off x="15290800" y="10311251"/>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29" name="フローチャート: 判断 328"/>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0" name="テキスト ボックス 329"/>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1270</xdr:rowOff>
    </xdr:from>
    <xdr:to>
      <xdr:col>72</xdr:col>
      <xdr:colOff>203200</xdr:colOff>
      <xdr:row>60</xdr:row>
      <xdr:rowOff>26549</xdr:rowOff>
    </xdr:to>
    <xdr:cxnSp macro="">
      <xdr:nvCxnSpPr>
        <xdr:cNvPr id="331" name="直線コネクタ 330"/>
        <xdr:cNvCxnSpPr/>
      </xdr:nvCxnSpPr>
      <xdr:spPr>
        <a:xfrm>
          <a:off x="14401800" y="10288270"/>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24916</xdr:rowOff>
    </xdr:from>
    <xdr:to>
      <xdr:col>73</xdr:col>
      <xdr:colOff>44450</xdr:colOff>
      <xdr:row>61</xdr:row>
      <xdr:rowOff>126516</xdr:rowOff>
    </xdr:to>
    <xdr:sp macro="" textlink="">
      <xdr:nvSpPr>
        <xdr:cNvPr id="332" name="フローチャート: 判断 331"/>
        <xdr:cNvSpPr/>
      </xdr:nvSpPr>
      <xdr:spPr>
        <a:xfrm>
          <a:off x="15240000" y="104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111293</xdr:rowOff>
    </xdr:from>
    <xdr:ext cx="762000" cy="259045"/>
    <xdr:sp macro="" textlink="">
      <xdr:nvSpPr>
        <xdr:cNvPr id="333" name="テキスト ボックス 332"/>
        <xdr:cNvSpPr txBox="1"/>
      </xdr:nvSpPr>
      <xdr:spPr>
        <a:xfrm>
          <a:off x="14909800" y="105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169273</xdr:rowOff>
    </xdr:from>
    <xdr:to>
      <xdr:col>68</xdr:col>
      <xdr:colOff>152400</xdr:colOff>
      <xdr:row>60</xdr:row>
      <xdr:rowOff>1270</xdr:rowOff>
    </xdr:to>
    <xdr:cxnSp macro="">
      <xdr:nvCxnSpPr>
        <xdr:cNvPr id="334" name="直線コネクタ 333"/>
        <xdr:cNvCxnSpPr/>
      </xdr:nvCxnSpPr>
      <xdr:spPr>
        <a:xfrm>
          <a:off x="13512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157299</xdr:rowOff>
    </xdr:from>
    <xdr:to>
      <xdr:col>68</xdr:col>
      <xdr:colOff>203200</xdr:colOff>
      <xdr:row>61</xdr:row>
      <xdr:rowOff>87449</xdr:rowOff>
    </xdr:to>
    <xdr:sp macro="" textlink="">
      <xdr:nvSpPr>
        <xdr:cNvPr id="335" name="フローチャート: 判断 334"/>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72226</xdr:rowOff>
    </xdr:from>
    <xdr:ext cx="762000" cy="259045"/>
    <xdr:sp macro="" textlink="">
      <xdr:nvSpPr>
        <xdr:cNvPr id="336" name="テキスト ボックス 335"/>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37" name="フローチャート: 判断 336"/>
        <xdr:cNvSpPr/>
      </xdr:nvSpPr>
      <xdr:spPr>
        <a:xfrm>
          <a:off x="13462000" y="1040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35456</xdr:rowOff>
    </xdr:from>
    <xdr:ext cx="762000" cy="259045"/>
    <xdr:sp macro="" textlink="">
      <xdr:nvSpPr>
        <xdr:cNvPr id="338" name="テキスト ボックス 337"/>
        <xdr:cNvSpPr txBox="1"/>
      </xdr:nvSpPr>
      <xdr:spPr>
        <a:xfrm>
          <a:off x="13131800" y="1049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141454</xdr:rowOff>
    </xdr:from>
    <xdr:to>
      <xdr:col>81</xdr:col>
      <xdr:colOff>95250</xdr:colOff>
      <xdr:row>60</xdr:row>
      <xdr:rowOff>71604</xdr:rowOff>
    </xdr:to>
    <xdr:sp macro="" textlink="">
      <xdr:nvSpPr>
        <xdr:cNvPr id="344" name="楕円 343"/>
        <xdr:cNvSpPr/>
      </xdr:nvSpPr>
      <xdr:spPr>
        <a:xfrm>
          <a:off x="16967200" y="102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157981</xdr:rowOff>
    </xdr:from>
    <xdr:ext cx="762000" cy="259045"/>
    <xdr:sp macro="" textlink="">
      <xdr:nvSpPr>
        <xdr:cNvPr id="345" name="定員管理の状況該当値テキスト"/>
        <xdr:cNvSpPr txBox="1"/>
      </xdr:nvSpPr>
      <xdr:spPr>
        <a:xfrm>
          <a:off x="17106900" y="1010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144901</xdr:rowOff>
    </xdr:from>
    <xdr:to>
      <xdr:col>77</xdr:col>
      <xdr:colOff>95250</xdr:colOff>
      <xdr:row>60</xdr:row>
      <xdr:rowOff>75051</xdr:rowOff>
    </xdr:to>
    <xdr:sp macro="" textlink="">
      <xdr:nvSpPr>
        <xdr:cNvPr id="346" name="楕円 345"/>
        <xdr:cNvSpPr/>
      </xdr:nvSpPr>
      <xdr:spPr>
        <a:xfrm>
          <a:off x="16129000" y="102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85228</xdr:rowOff>
    </xdr:from>
    <xdr:ext cx="736600" cy="259045"/>
    <xdr:sp macro="" textlink="">
      <xdr:nvSpPr>
        <xdr:cNvPr id="347" name="テキスト ボックス 346"/>
        <xdr:cNvSpPr txBox="1"/>
      </xdr:nvSpPr>
      <xdr:spPr>
        <a:xfrm>
          <a:off x="15798800" y="1002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147199</xdr:rowOff>
    </xdr:from>
    <xdr:to>
      <xdr:col>73</xdr:col>
      <xdr:colOff>44450</xdr:colOff>
      <xdr:row>60</xdr:row>
      <xdr:rowOff>77349</xdr:rowOff>
    </xdr:to>
    <xdr:sp macro="" textlink="">
      <xdr:nvSpPr>
        <xdr:cNvPr id="348" name="楕円 347"/>
        <xdr:cNvSpPr/>
      </xdr:nvSpPr>
      <xdr:spPr>
        <a:xfrm>
          <a:off x="15240000" y="1026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87526</xdr:rowOff>
    </xdr:from>
    <xdr:ext cx="762000" cy="259045"/>
    <xdr:sp macro="" textlink="">
      <xdr:nvSpPr>
        <xdr:cNvPr id="349" name="テキスト ボックス 348"/>
        <xdr:cNvSpPr txBox="1"/>
      </xdr:nvSpPr>
      <xdr:spPr>
        <a:xfrm>
          <a:off x="14909800" y="100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121920</xdr:rowOff>
    </xdr:from>
    <xdr:to>
      <xdr:col>68</xdr:col>
      <xdr:colOff>203200</xdr:colOff>
      <xdr:row>60</xdr:row>
      <xdr:rowOff>52070</xdr:rowOff>
    </xdr:to>
    <xdr:sp macro="" textlink="">
      <xdr:nvSpPr>
        <xdr:cNvPr id="350" name="楕円 349"/>
        <xdr:cNvSpPr/>
      </xdr:nvSpPr>
      <xdr:spPr>
        <a:xfrm>
          <a:off x="14351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62247</xdr:rowOff>
    </xdr:from>
    <xdr:ext cx="762000" cy="259045"/>
    <xdr:sp macro="" textlink="">
      <xdr:nvSpPr>
        <xdr:cNvPr id="351" name="テキスト ボックス 350"/>
        <xdr:cNvSpPr txBox="1"/>
      </xdr:nvSpPr>
      <xdr:spPr>
        <a:xfrm>
          <a:off x="14020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118473</xdr:rowOff>
    </xdr:from>
    <xdr:to>
      <xdr:col>64</xdr:col>
      <xdr:colOff>152400</xdr:colOff>
      <xdr:row>60</xdr:row>
      <xdr:rowOff>48623</xdr:rowOff>
    </xdr:to>
    <xdr:sp macro="" textlink="">
      <xdr:nvSpPr>
        <xdr:cNvPr id="352" name="楕円 351"/>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58800</xdr:rowOff>
    </xdr:from>
    <xdr:ext cx="762000" cy="259045"/>
    <xdr:sp macro="" textlink="">
      <xdr:nvSpPr>
        <xdr:cNvPr id="353" name="テキスト ボックス 352"/>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地方債の償還が進んでいるが、据置期間が終了した地方債の償還が始まったことから前年度と同数値となっている。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153247</xdr:rowOff>
    </xdr:to>
    <xdr:cxnSp macro="">
      <xdr:nvCxnSpPr>
        <xdr:cNvPr id="387" name="直線コネクタ 386"/>
        <xdr:cNvCxnSpPr/>
      </xdr:nvCxnSpPr>
      <xdr:spPr>
        <a:xfrm>
          <a:off x="16179800" y="63254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153247</xdr:rowOff>
    </xdr:from>
    <xdr:to>
      <xdr:col>77</xdr:col>
      <xdr:colOff>44450</xdr:colOff>
      <xdr:row>37</xdr:row>
      <xdr:rowOff>5927</xdr:rowOff>
    </xdr:to>
    <xdr:cxnSp macro="">
      <xdr:nvCxnSpPr>
        <xdr:cNvPr id="390" name="直線コネクタ 389"/>
        <xdr:cNvCxnSpPr/>
      </xdr:nvCxnSpPr>
      <xdr:spPr>
        <a:xfrm flipV="1">
          <a:off x="15290800" y="63254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91" name="フローチャート: 判断 390"/>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92" name="テキスト ボックス 391"/>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13970</xdr:rowOff>
    </xdr:to>
    <xdr:cxnSp macro="">
      <xdr:nvCxnSpPr>
        <xdr:cNvPr id="393" name="直線コネクタ 392"/>
        <xdr:cNvCxnSpPr/>
      </xdr:nvCxnSpPr>
      <xdr:spPr>
        <a:xfrm flipV="1">
          <a:off x="14401800" y="6349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94" name="フローチャート: 判断 393"/>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95" name="テキスト ボックス 394"/>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38100</xdr:rowOff>
    </xdr:to>
    <xdr:cxnSp macro="">
      <xdr:nvCxnSpPr>
        <xdr:cNvPr id="396" name="直線コネクタ 395"/>
        <xdr:cNvCxnSpPr/>
      </xdr:nvCxnSpPr>
      <xdr:spPr>
        <a:xfrm flipV="1">
          <a:off x="13512800" y="63576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151130</xdr:rowOff>
    </xdr:from>
    <xdr:to>
      <xdr:col>68</xdr:col>
      <xdr:colOff>203200</xdr:colOff>
      <xdr:row>40</xdr:row>
      <xdr:rowOff>81280</xdr:rowOff>
    </xdr:to>
    <xdr:sp macro="" textlink="">
      <xdr:nvSpPr>
        <xdr:cNvPr id="397" name="フローチャート: 判断 396"/>
        <xdr:cNvSpPr/>
      </xdr:nvSpPr>
      <xdr:spPr>
        <a:xfrm>
          <a:off x="14351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398" name="テキスト ボックス 397"/>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フローチャート: 判断 398"/>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0" name="テキスト ボックス 399"/>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6" name="楕円 405"/>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23724</xdr:rowOff>
    </xdr:from>
    <xdr:ext cx="762000" cy="259045"/>
    <xdr:sp macro="" textlink="">
      <xdr:nvSpPr>
        <xdr:cNvPr id="407" name="公債費負担の状況該当値テキスト"/>
        <xdr:cNvSpPr txBox="1"/>
      </xdr:nvSpPr>
      <xdr:spPr>
        <a:xfrm>
          <a:off x="17106900" y="619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8" name="楕円 407"/>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9" name="テキスト ボックス 408"/>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126577</xdr:rowOff>
    </xdr:from>
    <xdr:to>
      <xdr:col>73</xdr:col>
      <xdr:colOff>44450</xdr:colOff>
      <xdr:row>37</xdr:row>
      <xdr:rowOff>56727</xdr:rowOff>
    </xdr:to>
    <xdr:sp macro="" textlink="">
      <xdr:nvSpPr>
        <xdr:cNvPr id="410" name="楕円 409"/>
        <xdr:cNvSpPr/>
      </xdr:nvSpPr>
      <xdr:spPr>
        <a:xfrm>
          <a:off x="15240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66904</xdr:rowOff>
    </xdr:from>
    <xdr:ext cx="762000" cy="259045"/>
    <xdr:sp macro="" textlink="">
      <xdr:nvSpPr>
        <xdr:cNvPr id="411" name="テキスト ボックス 410"/>
        <xdr:cNvSpPr txBox="1"/>
      </xdr:nvSpPr>
      <xdr:spPr>
        <a:xfrm>
          <a:off x="14909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12" name="楕円 411"/>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13" name="テキスト ボックス 412"/>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414" name="楕円 413"/>
        <xdr:cNvSpPr/>
      </xdr:nvSpPr>
      <xdr:spPr>
        <a:xfrm>
          <a:off x="13462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415" name="テキスト ボックス 414"/>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複数年度に渡る大型建設事業のための地方債発行によって、将来負担比率が増加した、この傾向は次年度も続く見込みのため、上昇幅を抑えるよう努めていく。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1" name="将来負担の状況平均値テキスト"/>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62956</xdr:rowOff>
    </xdr:from>
    <xdr:to>
      <xdr:col>77</xdr:col>
      <xdr:colOff>95250</xdr:colOff>
      <xdr:row>15</xdr:row>
      <xdr:rowOff>164556</xdr:rowOff>
    </xdr:to>
    <xdr:sp macro="" textlink="">
      <xdr:nvSpPr>
        <xdr:cNvPr id="453" name="フローチャート: 判断 452"/>
        <xdr:cNvSpPr/>
      </xdr:nvSpPr>
      <xdr:spPr>
        <a:xfrm>
          <a:off x="16129000" y="2634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3283</xdr:rowOff>
    </xdr:from>
    <xdr:ext cx="736600" cy="259045"/>
    <xdr:sp macro="" textlink="">
      <xdr:nvSpPr>
        <xdr:cNvPr id="454" name="テキスト ボックス 453"/>
        <xdr:cNvSpPr txBox="1"/>
      </xdr:nvSpPr>
      <xdr:spPr>
        <a:xfrm>
          <a:off x="15798800" y="240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91924</xdr:rowOff>
    </xdr:from>
    <xdr:to>
      <xdr:col>73</xdr:col>
      <xdr:colOff>44450</xdr:colOff>
      <xdr:row>15</xdr:row>
      <xdr:rowOff>22074</xdr:rowOff>
    </xdr:to>
    <xdr:sp macro="" textlink="">
      <xdr:nvSpPr>
        <xdr:cNvPr id="455" name="フローチャート: 判断 454"/>
        <xdr:cNvSpPr/>
      </xdr:nvSpPr>
      <xdr:spPr>
        <a:xfrm>
          <a:off x="15240000" y="249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32251</xdr:rowOff>
    </xdr:from>
    <xdr:ext cx="762000" cy="259045"/>
    <xdr:sp macro="" textlink="">
      <xdr:nvSpPr>
        <xdr:cNvPr id="456" name="テキスト ボックス 455"/>
        <xdr:cNvSpPr txBox="1"/>
      </xdr:nvSpPr>
      <xdr:spPr>
        <a:xfrm>
          <a:off x="14909800" y="226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89626</xdr:rowOff>
    </xdr:from>
    <xdr:to>
      <xdr:col>68</xdr:col>
      <xdr:colOff>203200</xdr:colOff>
      <xdr:row>15</xdr:row>
      <xdr:rowOff>19776</xdr:rowOff>
    </xdr:to>
    <xdr:sp macro="" textlink="">
      <xdr:nvSpPr>
        <xdr:cNvPr id="457" name="フローチャート: 判断 456"/>
        <xdr:cNvSpPr/>
      </xdr:nvSpPr>
      <xdr:spPr>
        <a:xfrm>
          <a:off x="14351000" y="24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29953</xdr:rowOff>
    </xdr:from>
    <xdr:ext cx="762000" cy="259045"/>
    <xdr:sp macro="" textlink="">
      <xdr:nvSpPr>
        <xdr:cNvPr id="458" name="テキスト ボックス 457"/>
        <xdr:cNvSpPr txBox="1"/>
      </xdr:nvSpPr>
      <xdr:spPr>
        <a:xfrm>
          <a:off x="14020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89626</xdr:rowOff>
    </xdr:from>
    <xdr:to>
      <xdr:col>64</xdr:col>
      <xdr:colOff>152400</xdr:colOff>
      <xdr:row>15</xdr:row>
      <xdr:rowOff>19776</xdr:rowOff>
    </xdr:to>
    <xdr:sp macro="" textlink="">
      <xdr:nvSpPr>
        <xdr:cNvPr id="459" name="フローチャート: 判断 458"/>
        <xdr:cNvSpPr/>
      </xdr:nvSpPr>
      <xdr:spPr>
        <a:xfrm>
          <a:off x="13462000" y="24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29953</xdr:rowOff>
    </xdr:from>
    <xdr:ext cx="762000" cy="259045"/>
    <xdr:sp macro="" textlink="">
      <xdr:nvSpPr>
        <xdr:cNvPr id="460" name="テキスト ボックス 459"/>
        <xdr:cNvSpPr txBox="1"/>
      </xdr:nvSpPr>
      <xdr:spPr>
        <a:xfrm>
          <a:off x="13131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33504</xdr:rowOff>
    </xdr:from>
    <xdr:to>
      <xdr:col>81</xdr:col>
      <xdr:colOff>95250</xdr:colOff>
      <xdr:row>18</xdr:row>
      <xdr:rowOff>135104</xdr:rowOff>
    </xdr:to>
    <xdr:sp macro="" textlink="">
      <xdr:nvSpPr>
        <xdr:cNvPr id="466" name="楕円 465"/>
        <xdr:cNvSpPr/>
      </xdr:nvSpPr>
      <xdr:spPr>
        <a:xfrm>
          <a:off x="169672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5581</xdr:rowOff>
    </xdr:from>
    <xdr:ext cx="762000" cy="259045"/>
    <xdr:sp macro="" textlink="">
      <xdr:nvSpPr>
        <xdr:cNvPr id="467" name="将来負担の状況該当値テキスト"/>
        <xdr:cNvSpPr txBox="1"/>
      </xdr:nvSpPr>
      <xdr:spPr>
        <a:xfrm>
          <a:off x="17106900" y="30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年度は職員の新陳代謝が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例年と比較して進まなかったことと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、業務量の増加による時間外勤務手当の増加と、会計年度任用職員の支出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が生じたことから昨年度＋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引続き職員の給与体系や職員手当などの適正化に努める。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19558</xdr:rowOff>
    </xdr:from>
    <xdr:to>
      <xdr:col>24</xdr:col>
      <xdr:colOff>25400</xdr:colOff>
      <xdr:row>39</xdr:row>
      <xdr:rowOff>46990</xdr:rowOff>
    </xdr:to>
    <xdr:cxnSp macro="">
      <xdr:nvCxnSpPr>
        <xdr:cNvPr id="64" name="直線コネクタ 63"/>
        <xdr:cNvCxnSpPr/>
      </xdr:nvCxnSpPr>
      <xdr:spPr>
        <a:xfrm>
          <a:off x="3987800" y="67061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154432</xdr:rowOff>
    </xdr:from>
    <xdr:to>
      <xdr:col>19</xdr:col>
      <xdr:colOff>187325</xdr:colOff>
      <xdr:row>39</xdr:row>
      <xdr:rowOff>19558</xdr:rowOff>
    </xdr:to>
    <xdr:cxnSp macro="">
      <xdr:nvCxnSpPr>
        <xdr:cNvPr id="67" name="直線コネクタ 66"/>
        <xdr:cNvCxnSpPr/>
      </xdr:nvCxnSpPr>
      <xdr:spPr>
        <a:xfrm>
          <a:off x="3098800" y="66695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73914</xdr:rowOff>
    </xdr:from>
    <xdr:to>
      <xdr:col>20</xdr:col>
      <xdr:colOff>38100</xdr:colOff>
      <xdr:row>38</xdr:row>
      <xdr:rowOff>4064</xdr:rowOff>
    </xdr:to>
    <xdr:sp macro="" textlink="">
      <xdr:nvSpPr>
        <xdr:cNvPr id="68" name="フローチャート: 判断 67"/>
        <xdr:cNvSpPr/>
      </xdr:nvSpPr>
      <xdr:spPr>
        <a:xfrm>
          <a:off x="3937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14241</xdr:rowOff>
    </xdr:from>
    <xdr:ext cx="736600" cy="259045"/>
    <xdr:sp macro="" textlink="">
      <xdr:nvSpPr>
        <xdr:cNvPr id="69" name="テキスト ボックス 68"/>
        <xdr:cNvSpPr txBox="1"/>
      </xdr:nvSpPr>
      <xdr:spPr>
        <a:xfrm>
          <a:off x="3606800" y="618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154432</xdr:rowOff>
    </xdr:from>
    <xdr:to>
      <xdr:col>15</xdr:col>
      <xdr:colOff>98425</xdr:colOff>
      <xdr:row>39</xdr:row>
      <xdr:rowOff>10414</xdr:rowOff>
    </xdr:to>
    <xdr:cxnSp macro="">
      <xdr:nvCxnSpPr>
        <xdr:cNvPr id="70" name="直線コネクタ 69"/>
        <xdr:cNvCxnSpPr/>
      </xdr:nvCxnSpPr>
      <xdr:spPr>
        <a:xfrm flipV="1">
          <a:off x="2209800" y="66695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10414</xdr:rowOff>
    </xdr:from>
    <xdr:to>
      <xdr:col>11</xdr:col>
      <xdr:colOff>9525</xdr:colOff>
      <xdr:row>39</xdr:row>
      <xdr:rowOff>147574</xdr:rowOff>
    </xdr:to>
    <xdr:cxnSp macro="">
      <xdr:nvCxnSpPr>
        <xdr:cNvPr id="73" name="直線コネクタ 72"/>
        <xdr:cNvCxnSpPr/>
      </xdr:nvCxnSpPr>
      <xdr:spPr>
        <a:xfrm flipV="1">
          <a:off x="1320800" y="669696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140208</xdr:rowOff>
    </xdr:from>
    <xdr:to>
      <xdr:col>20</xdr:col>
      <xdr:colOff>38100</xdr:colOff>
      <xdr:row>39</xdr:row>
      <xdr:rowOff>70358</xdr:rowOff>
    </xdr:to>
    <xdr:sp macro="" textlink="">
      <xdr:nvSpPr>
        <xdr:cNvPr id="85" name="楕円 84"/>
        <xdr:cNvSpPr/>
      </xdr:nvSpPr>
      <xdr:spPr>
        <a:xfrm>
          <a:off x="3937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55135</xdr:rowOff>
    </xdr:from>
    <xdr:ext cx="736600" cy="259045"/>
    <xdr:sp macro="" textlink="">
      <xdr:nvSpPr>
        <xdr:cNvPr id="86" name="テキスト ボックス 85"/>
        <xdr:cNvSpPr txBox="1"/>
      </xdr:nvSpPr>
      <xdr:spPr>
        <a:xfrm>
          <a:off x="3606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macro="" textlink="">
      <xdr:nvSpPr>
        <xdr:cNvPr id="87" name="楕円 86"/>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macro="" textlink="">
      <xdr:nvSpPr>
        <xdr:cNvPr id="88" name="テキスト ボックス 87"/>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131064</xdr:rowOff>
    </xdr:from>
    <xdr:to>
      <xdr:col>11</xdr:col>
      <xdr:colOff>60325</xdr:colOff>
      <xdr:row>39</xdr:row>
      <xdr:rowOff>61214</xdr:rowOff>
    </xdr:to>
    <xdr:sp macro="" textlink="">
      <xdr:nvSpPr>
        <xdr:cNvPr id="89" name="楕円 88"/>
        <xdr:cNvSpPr/>
      </xdr:nvSpPr>
      <xdr:spPr>
        <a:xfrm>
          <a:off x="2159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45991</xdr:rowOff>
    </xdr:from>
    <xdr:ext cx="762000" cy="259045"/>
    <xdr:sp macro="" textlink="">
      <xdr:nvSpPr>
        <xdr:cNvPr id="90" name="テキスト ボックス 89"/>
        <xdr:cNvSpPr txBox="1"/>
      </xdr:nvSpPr>
      <xdr:spPr>
        <a:xfrm>
          <a:off x="1828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96774</xdr:rowOff>
    </xdr:from>
    <xdr:to>
      <xdr:col>6</xdr:col>
      <xdr:colOff>171450</xdr:colOff>
      <xdr:row>40</xdr:row>
      <xdr:rowOff>26924</xdr:rowOff>
    </xdr:to>
    <xdr:sp macro="" textlink="">
      <xdr:nvSpPr>
        <xdr:cNvPr id="91" name="楕円 90"/>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11701</xdr:rowOff>
    </xdr:from>
    <xdr:ext cx="762000" cy="259045"/>
    <xdr:sp macro="" textlink="">
      <xdr:nvSpPr>
        <xdr:cNvPr id="92" name="テキスト ボックス 91"/>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類似団体と比較して施設数の多さによる維持管理費が多いことと、アウトソーシングの活用により、比率が高い傾向にある。</a:t>
          </a:r>
        </a:p>
        <a:p>
          <a:r>
            <a:rPr kumimoji="1" lang="ja-JP" altLang="en-US" sz="1300">
              <a:latin typeface="ＭＳ Ｐゴシック" panose="020B0600070205080204" pitchFamily="50" charset="-128"/>
              <a:ea typeface="ＭＳ Ｐゴシック" panose="020B0600070205080204" pitchFamily="50" charset="-128"/>
            </a:rPr>
            <a:t>　今後は個別施設管理計画の策定等からよりきめ細やかな修繕計画を立て、コスト縮減に努めていく。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132715</xdr:rowOff>
    </xdr:from>
    <xdr:to>
      <xdr:col>82</xdr:col>
      <xdr:colOff>107950</xdr:colOff>
      <xdr:row>17</xdr:row>
      <xdr:rowOff>24130</xdr:rowOff>
    </xdr:to>
    <xdr:cxnSp macro="">
      <xdr:nvCxnSpPr>
        <xdr:cNvPr id="121" name="直線コネクタ 120"/>
        <xdr:cNvCxnSpPr/>
      </xdr:nvCxnSpPr>
      <xdr:spPr>
        <a:xfrm>
          <a:off x="15671800" y="287591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109855</xdr:rowOff>
    </xdr:from>
    <xdr:to>
      <xdr:col>78</xdr:col>
      <xdr:colOff>69850</xdr:colOff>
      <xdr:row>16</xdr:row>
      <xdr:rowOff>132715</xdr:rowOff>
    </xdr:to>
    <xdr:cxnSp macro="">
      <xdr:nvCxnSpPr>
        <xdr:cNvPr id="124" name="直線コネクタ 123"/>
        <xdr:cNvCxnSpPr/>
      </xdr:nvCxnSpPr>
      <xdr:spPr>
        <a:xfrm>
          <a:off x="14782800" y="28530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109855</xdr:rowOff>
    </xdr:from>
    <xdr:to>
      <xdr:col>73</xdr:col>
      <xdr:colOff>180975</xdr:colOff>
      <xdr:row>17</xdr:row>
      <xdr:rowOff>24130</xdr:rowOff>
    </xdr:to>
    <xdr:cxnSp macro="">
      <xdr:nvCxnSpPr>
        <xdr:cNvPr id="127" name="直線コネクタ 126"/>
        <xdr:cNvCxnSpPr/>
      </xdr:nvCxnSpPr>
      <xdr:spPr>
        <a:xfrm flipV="1">
          <a:off x="13893800" y="285305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99060</xdr:rowOff>
    </xdr:from>
    <xdr:to>
      <xdr:col>74</xdr:col>
      <xdr:colOff>31750</xdr:colOff>
      <xdr:row>16</xdr:row>
      <xdr:rowOff>29210</xdr:rowOff>
    </xdr:to>
    <xdr:sp macro="" textlink="">
      <xdr:nvSpPr>
        <xdr:cNvPr id="128" name="フローチャート: 判断 127"/>
        <xdr:cNvSpPr/>
      </xdr:nvSpPr>
      <xdr:spPr>
        <a:xfrm>
          <a:off x="14732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39387</xdr:rowOff>
    </xdr:from>
    <xdr:ext cx="762000" cy="259045"/>
    <xdr:sp macro="" textlink="">
      <xdr:nvSpPr>
        <xdr:cNvPr id="129" name="テキスト ボックス 128"/>
        <xdr:cNvSpPr txBox="1"/>
      </xdr:nvSpPr>
      <xdr:spPr>
        <a:xfrm>
          <a:off x="14401800" y="243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121285</xdr:rowOff>
    </xdr:from>
    <xdr:to>
      <xdr:col>69</xdr:col>
      <xdr:colOff>92075</xdr:colOff>
      <xdr:row>17</xdr:row>
      <xdr:rowOff>24130</xdr:rowOff>
    </xdr:to>
    <xdr:cxnSp macro="">
      <xdr:nvCxnSpPr>
        <xdr:cNvPr id="130" name="直線コネクタ 129"/>
        <xdr:cNvCxnSpPr/>
      </xdr:nvCxnSpPr>
      <xdr:spPr>
        <a:xfrm>
          <a:off x="13004800" y="28644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93345</xdr:rowOff>
    </xdr:from>
    <xdr:to>
      <xdr:col>69</xdr:col>
      <xdr:colOff>142875</xdr:colOff>
      <xdr:row>16</xdr:row>
      <xdr:rowOff>23495</xdr:rowOff>
    </xdr:to>
    <xdr:sp macro="" textlink="">
      <xdr:nvSpPr>
        <xdr:cNvPr id="131" name="フローチャート: 判断 130"/>
        <xdr:cNvSpPr/>
      </xdr:nvSpPr>
      <xdr:spPr>
        <a:xfrm>
          <a:off x="13843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33672</xdr:rowOff>
    </xdr:from>
    <xdr:ext cx="762000" cy="259045"/>
    <xdr:sp macro="" textlink="">
      <xdr:nvSpPr>
        <xdr:cNvPr id="132" name="テキスト ボックス 131"/>
        <xdr:cNvSpPr txBox="1"/>
      </xdr:nvSpPr>
      <xdr:spPr>
        <a:xfrm>
          <a:off x="13512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53340</xdr:rowOff>
    </xdr:from>
    <xdr:to>
      <xdr:col>65</xdr:col>
      <xdr:colOff>53975</xdr:colOff>
      <xdr:row>15</xdr:row>
      <xdr:rowOff>154940</xdr:rowOff>
    </xdr:to>
    <xdr:sp macro="" textlink="">
      <xdr:nvSpPr>
        <xdr:cNvPr id="133" name="フローチャート: 判断 132"/>
        <xdr:cNvSpPr/>
      </xdr:nvSpPr>
      <xdr:spPr>
        <a:xfrm>
          <a:off x="12954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165117</xdr:rowOff>
    </xdr:from>
    <xdr:ext cx="762000" cy="259045"/>
    <xdr:sp macro="" textlink="">
      <xdr:nvSpPr>
        <xdr:cNvPr id="134" name="テキスト ボックス 133"/>
        <xdr:cNvSpPr txBox="1"/>
      </xdr:nvSpPr>
      <xdr:spPr>
        <a:xfrm>
          <a:off x="12623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0" name="楕円 139"/>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116857</xdr:rowOff>
    </xdr:from>
    <xdr:ext cx="762000" cy="259045"/>
    <xdr:sp macro="" textlink="">
      <xdr:nvSpPr>
        <xdr:cNvPr id="141" name="物件費該当値テキスト"/>
        <xdr:cNvSpPr txBox="1"/>
      </xdr:nvSpPr>
      <xdr:spPr>
        <a:xfrm>
          <a:off x="165989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81915</xdr:rowOff>
    </xdr:from>
    <xdr:to>
      <xdr:col>78</xdr:col>
      <xdr:colOff>120650</xdr:colOff>
      <xdr:row>17</xdr:row>
      <xdr:rowOff>12065</xdr:rowOff>
    </xdr:to>
    <xdr:sp macro="" textlink="">
      <xdr:nvSpPr>
        <xdr:cNvPr id="142" name="楕円 141"/>
        <xdr:cNvSpPr/>
      </xdr:nvSpPr>
      <xdr:spPr>
        <a:xfrm>
          <a:off x="15621000" y="282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168292</xdr:rowOff>
    </xdr:from>
    <xdr:ext cx="736600" cy="259045"/>
    <xdr:sp macro="" textlink="">
      <xdr:nvSpPr>
        <xdr:cNvPr id="143" name="テキスト ボックス 142"/>
        <xdr:cNvSpPr txBox="1"/>
      </xdr:nvSpPr>
      <xdr:spPr>
        <a:xfrm>
          <a:off x="15290800" y="291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59055</xdr:rowOff>
    </xdr:from>
    <xdr:to>
      <xdr:col>74</xdr:col>
      <xdr:colOff>31750</xdr:colOff>
      <xdr:row>16</xdr:row>
      <xdr:rowOff>160655</xdr:rowOff>
    </xdr:to>
    <xdr:sp macro="" textlink="">
      <xdr:nvSpPr>
        <xdr:cNvPr id="144" name="楕円 143"/>
        <xdr:cNvSpPr/>
      </xdr:nvSpPr>
      <xdr:spPr>
        <a:xfrm>
          <a:off x="14732000" y="28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145432</xdr:rowOff>
    </xdr:from>
    <xdr:ext cx="762000" cy="259045"/>
    <xdr:sp macro="" textlink="">
      <xdr:nvSpPr>
        <xdr:cNvPr id="145" name="テキスト ボックス 144"/>
        <xdr:cNvSpPr txBox="1"/>
      </xdr:nvSpPr>
      <xdr:spPr>
        <a:xfrm>
          <a:off x="14401800" y="288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46" name="楕円 145"/>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47" name="テキスト ボックス 146"/>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48" name="楕円 147"/>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156862</xdr:rowOff>
    </xdr:from>
    <xdr:ext cx="762000" cy="259045"/>
    <xdr:sp macro="" textlink="">
      <xdr:nvSpPr>
        <xdr:cNvPr id="149" name="テキスト ボックス 148"/>
        <xdr:cNvSpPr txBox="1"/>
      </xdr:nvSpPr>
      <xdr:spPr>
        <a:xfrm>
          <a:off x="12623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令和３年度は子育て世帯への臨時特別給付金給付事業費の増や新型コロナウイルス感染症ワクチン接種費の増により、昨年度から＋０．５％増となっている。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住民の高齢化により今後も増が予想されるので、事業の適正化を図っていく。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127000</xdr:rowOff>
    </xdr:to>
    <xdr:cxnSp macro="">
      <xdr:nvCxnSpPr>
        <xdr:cNvPr id="182" name="直線コネクタ 181"/>
        <xdr:cNvCxnSpPr/>
      </xdr:nvCxnSpPr>
      <xdr:spPr>
        <a:xfrm>
          <a:off x="3987800" y="92900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107950</xdr:rowOff>
    </xdr:to>
    <xdr:cxnSp macro="">
      <xdr:nvCxnSpPr>
        <xdr:cNvPr id="185" name="直線コネクタ 184"/>
        <xdr:cNvCxnSpPr/>
      </xdr:nvCxnSpPr>
      <xdr:spPr>
        <a:xfrm flipV="1">
          <a:off x="3098800" y="9290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6" name="フローチャート: 判断 18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7" name="テキスト ボックス 18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107950</xdr:rowOff>
    </xdr:to>
    <xdr:cxnSp macro="">
      <xdr:nvCxnSpPr>
        <xdr:cNvPr id="188" name="直線コネクタ 187"/>
        <xdr:cNvCxnSpPr/>
      </xdr:nvCxnSpPr>
      <xdr:spPr>
        <a:xfrm>
          <a:off x="2209800" y="9309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89" name="フローチャート: 判断 188"/>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0" name="テキスト ボックス 18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88900</xdr:rowOff>
    </xdr:to>
    <xdr:cxnSp macro="">
      <xdr:nvCxnSpPr>
        <xdr:cNvPr id="191" name="直線コネクタ 190"/>
        <xdr:cNvCxnSpPr/>
      </xdr:nvCxnSpPr>
      <xdr:spPr>
        <a:xfrm flipV="1">
          <a:off x="1320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2" name="フローチャート: 判断 191"/>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3" name="テキスト ボックス 192"/>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4" name="フローチャート: 判断 193"/>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5" name="テキスト ボックス 194"/>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1" name="楕円 200"/>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2"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3" name="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5" name="楕円 204"/>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6" name="テキスト ボックス 205"/>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07" name="楕円 206"/>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08" name="テキスト ボックス 207"/>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類似団体より低い水準であるものの、各事業会計の財政の健全化を図ることで、他会計への支出金を抑制し、水準を抑えるよう努めていく。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29028</xdr:rowOff>
    </xdr:from>
    <xdr:to>
      <xdr:col>82</xdr:col>
      <xdr:colOff>107950</xdr:colOff>
      <xdr:row>54</xdr:row>
      <xdr:rowOff>50800</xdr:rowOff>
    </xdr:to>
    <xdr:cxnSp macro="">
      <xdr:nvCxnSpPr>
        <xdr:cNvPr id="245" name="直線コネクタ 244"/>
        <xdr:cNvCxnSpPr/>
      </xdr:nvCxnSpPr>
      <xdr:spPr>
        <a:xfrm>
          <a:off x="15671800" y="9287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29028</xdr:rowOff>
    </xdr:from>
    <xdr:to>
      <xdr:col>78</xdr:col>
      <xdr:colOff>69850</xdr:colOff>
      <xdr:row>54</xdr:row>
      <xdr:rowOff>39915</xdr:rowOff>
    </xdr:to>
    <xdr:cxnSp macro="">
      <xdr:nvCxnSpPr>
        <xdr:cNvPr id="248" name="直線コネクタ 247"/>
        <xdr:cNvCxnSpPr/>
      </xdr:nvCxnSpPr>
      <xdr:spPr>
        <a:xfrm flipV="1">
          <a:off x="14782800" y="9287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29935</xdr:rowOff>
    </xdr:from>
    <xdr:to>
      <xdr:col>78</xdr:col>
      <xdr:colOff>120650</xdr:colOff>
      <xdr:row>57</xdr:row>
      <xdr:rowOff>131535</xdr:rowOff>
    </xdr:to>
    <xdr:sp macro="" textlink="">
      <xdr:nvSpPr>
        <xdr:cNvPr id="249" name="フローチャート: 判断 248"/>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116312</xdr:rowOff>
    </xdr:from>
    <xdr:ext cx="736600" cy="259045"/>
    <xdr:sp macro="" textlink="">
      <xdr:nvSpPr>
        <xdr:cNvPr id="250" name="テキスト ボックス 249"/>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39915</xdr:rowOff>
    </xdr:from>
    <xdr:to>
      <xdr:col>73</xdr:col>
      <xdr:colOff>180975</xdr:colOff>
      <xdr:row>54</xdr:row>
      <xdr:rowOff>61685</xdr:rowOff>
    </xdr:to>
    <xdr:cxnSp macro="">
      <xdr:nvCxnSpPr>
        <xdr:cNvPr id="251" name="直線コネクタ 250"/>
        <xdr:cNvCxnSpPr/>
      </xdr:nvCxnSpPr>
      <xdr:spPr>
        <a:xfrm flipV="1">
          <a:off x="13893800" y="9298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149678</xdr:rowOff>
    </xdr:from>
    <xdr:to>
      <xdr:col>74</xdr:col>
      <xdr:colOff>31750</xdr:colOff>
      <xdr:row>58</xdr:row>
      <xdr:rowOff>79828</xdr:rowOff>
    </xdr:to>
    <xdr:sp macro="" textlink="">
      <xdr:nvSpPr>
        <xdr:cNvPr id="252" name="フローチャート: 判断 251"/>
        <xdr:cNvSpPr/>
      </xdr:nvSpPr>
      <xdr:spPr>
        <a:xfrm>
          <a:off x="14732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64605</xdr:rowOff>
    </xdr:from>
    <xdr:ext cx="762000" cy="259045"/>
    <xdr:sp macro="" textlink="">
      <xdr:nvSpPr>
        <xdr:cNvPr id="253" name="テキスト ボックス 252"/>
        <xdr:cNvSpPr txBox="1"/>
      </xdr:nvSpPr>
      <xdr:spPr>
        <a:xfrm>
          <a:off x="14401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61685</xdr:rowOff>
    </xdr:from>
    <xdr:to>
      <xdr:col>69</xdr:col>
      <xdr:colOff>92075</xdr:colOff>
      <xdr:row>54</xdr:row>
      <xdr:rowOff>94343</xdr:rowOff>
    </xdr:to>
    <xdr:cxnSp macro="">
      <xdr:nvCxnSpPr>
        <xdr:cNvPr id="254" name="直線コネクタ 253"/>
        <xdr:cNvCxnSpPr/>
      </xdr:nvCxnSpPr>
      <xdr:spPr>
        <a:xfrm flipV="1">
          <a:off x="13004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5" name="フローチャート: 判断 254"/>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6" name="テキスト ボックス 255"/>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57" name="フローチャート: 判断 256"/>
        <xdr:cNvSpPr/>
      </xdr:nvSpPr>
      <xdr:spPr>
        <a:xfrm>
          <a:off x="12954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58" name="テキスト ボックス 257"/>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64" name="楕円 263"/>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16527</xdr:rowOff>
    </xdr:from>
    <xdr:ext cx="762000" cy="259045"/>
    <xdr:sp macro="" textlink="">
      <xdr:nvSpPr>
        <xdr:cNvPr id="265" name="その他該当値テキスト"/>
        <xdr:cNvSpPr txBox="1"/>
      </xdr:nvSpPr>
      <xdr:spPr>
        <a:xfrm>
          <a:off x="16598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149678</xdr:rowOff>
    </xdr:from>
    <xdr:to>
      <xdr:col>78</xdr:col>
      <xdr:colOff>120650</xdr:colOff>
      <xdr:row>54</xdr:row>
      <xdr:rowOff>79828</xdr:rowOff>
    </xdr:to>
    <xdr:sp macro="" textlink="">
      <xdr:nvSpPr>
        <xdr:cNvPr id="266" name="楕円 265"/>
        <xdr:cNvSpPr/>
      </xdr:nvSpPr>
      <xdr:spPr>
        <a:xfrm>
          <a:off x="15621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90005</xdr:rowOff>
    </xdr:from>
    <xdr:ext cx="736600" cy="259045"/>
    <xdr:sp macro="" textlink="">
      <xdr:nvSpPr>
        <xdr:cNvPr id="267" name="テキスト ボックス 266"/>
        <xdr:cNvSpPr txBox="1"/>
      </xdr:nvSpPr>
      <xdr:spPr>
        <a:xfrm>
          <a:off x="15290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160565</xdr:rowOff>
    </xdr:from>
    <xdr:to>
      <xdr:col>74</xdr:col>
      <xdr:colOff>31750</xdr:colOff>
      <xdr:row>54</xdr:row>
      <xdr:rowOff>90715</xdr:rowOff>
    </xdr:to>
    <xdr:sp macro="" textlink="">
      <xdr:nvSpPr>
        <xdr:cNvPr id="268" name="楕円 267"/>
        <xdr:cNvSpPr/>
      </xdr:nvSpPr>
      <xdr:spPr>
        <a:xfrm>
          <a:off x="14732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100892</xdr:rowOff>
    </xdr:from>
    <xdr:ext cx="762000" cy="259045"/>
    <xdr:sp macro="" textlink="">
      <xdr:nvSpPr>
        <xdr:cNvPr id="269" name="テキスト ボックス 268"/>
        <xdr:cNvSpPr txBox="1"/>
      </xdr:nvSpPr>
      <xdr:spPr>
        <a:xfrm>
          <a:off x="14401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10885</xdr:rowOff>
    </xdr:from>
    <xdr:to>
      <xdr:col>69</xdr:col>
      <xdr:colOff>142875</xdr:colOff>
      <xdr:row>54</xdr:row>
      <xdr:rowOff>112485</xdr:rowOff>
    </xdr:to>
    <xdr:sp macro="" textlink="">
      <xdr:nvSpPr>
        <xdr:cNvPr id="270" name="楕円 269"/>
        <xdr:cNvSpPr/>
      </xdr:nvSpPr>
      <xdr:spPr>
        <a:xfrm>
          <a:off x="13843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71" name="テキスト ボックス 270"/>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43543</xdr:rowOff>
    </xdr:from>
    <xdr:to>
      <xdr:col>65</xdr:col>
      <xdr:colOff>53975</xdr:colOff>
      <xdr:row>54</xdr:row>
      <xdr:rowOff>145143</xdr:rowOff>
    </xdr:to>
    <xdr:sp macro="" textlink="">
      <xdr:nvSpPr>
        <xdr:cNvPr id="272" name="楕円 271"/>
        <xdr:cNvSpPr/>
      </xdr:nvSpPr>
      <xdr:spPr>
        <a:xfrm>
          <a:off x="12954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155320</xdr:rowOff>
    </xdr:from>
    <xdr:ext cx="762000" cy="259045"/>
    <xdr:sp macro="" textlink="">
      <xdr:nvSpPr>
        <xdr:cNvPr id="273" name="テキスト ボックス 272"/>
        <xdr:cNvSpPr txBox="1"/>
      </xdr:nvSpPr>
      <xdr:spPr>
        <a:xfrm>
          <a:off x="12623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令和２年度に続き新型コロナウイルス感染症感染拡大防止のため、多くの補助事業が中止・延期になったことで前年度同数値となっている。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類似団体より高い水準となっているため、補助の内容の精査、検証により、適正な補助のあり方を検討していく。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123734</xdr:rowOff>
    </xdr:from>
    <xdr:to>
      <xdr:col>82</xdr:col>
      <xdr:colOff>107950</xdr:colOff>
      <xdr:row>36</xdr:row>
      <xdr:rowOff>123734</xdr:rowOff>
    </xdr:to>
    <xdr:cxnSp macro="">
      <xdr:nvCxnSpPr>
        <xdr:cNvPr id="308" name="直線コネクタ 307"/>
        <xdr:cNvCxnSpPr/>
      </xdr:nvCxnSpPr>
      <xdr:spPr>
        <a:xfrm>
          <a:off x="15671800" y="62959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123734</xdr:rowOff>
    </xdr:from>
    <xdr:to>
      <xdr:col>78</xdr:col>
      <xdr:colOff>69850</xdr:colOff>
      <xdr:row>37</xdr:row>
      <xdr:rowOff>17599</xdr:rowOff>
    </xdr:to>
    <xdr:cxnSp macro="">
      <xdr:nvCxnSpPr>
        <xdr:cNvPr id="311" name="直線コネクタ 310"/>
        <xdr:cNvCxnSpPr/>
      </xdr:nvCxnSpPr>
      <xdr:spPr>
        <a:xfrm flipV="1">
          <a:off x="14782800" y="62959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125186</xdr:rowOff>
    </xdr:from>
    <xdr:to>
      <xdr:col>78</xdr:col>
      <xdr:colOff>120650</xdr:colOff>
      <xdr:row>37</xdr:row>
      <xdr:rowOff>55336</xdr:rowOff>
    </xdr:to>
    <xdr:sp macro="" textlink="">
      <xdr:nvSpPr>
        <xdr:cNvPr id="312" name="フローチャート: 判断 311"/>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40113</xdr:rowOff>
    </xdr:from>
    <xdr:ext cx="736600" cy="259045"/>
    <xdr:sp macro="" textlink="">
      <xdr:nvSpPr>
        <xdr:cNvPr id="313" name="テキスト ボックス 312"/>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156392</xdr:rowOff>
    </xdr:from>
    <xdr:to>
      <xdr:col>73</xdr:col>
      <xdr:colOff>180975</xdr:colOff>
      <xdr:row>37</xdr:row>
      <xdr:rowOff>17599</xdr:rowOff>
    </xdr:to>
    <xdr:cxnSp macro="">
      <xdr:nvCxnSpPr>
        <xdr:cNvPr id="314" name="直線コネクタ 313"/>
        <xdr:cNvCxnSpPr/>
      </xdr:nvCxnSpPr>
      <xdr:spPr>
        <a:xfrm>
          <a:off x="13893800" y="63285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139881</xdr:rowOff>
    </xdr:from>
    <xdr:to>
      <xdr:col>74</xdr:col>
      <xdr:colOff>31750</xdr:colOff>
      <xdr:row>36</xdr:row>
      <xdr:rowOff>70031</xdr:rowOff>
    </xdr:to>
    <xdr:sp macro="" textlink="">
      <xdr:nvSpPr>
        <xdr:cNvPr id="315" name="フローチャート: 判断 314"/>
        <xdr:cNvSpPr/>
      </xdr:nvSpPr>
      <xdr:spPr>
        <a:xfrm>
          <a:off x="14732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80208</xdr:rowOff>
    </xdr:from>
    <xdr:ext cx="762000" cy="259045"/>
    <xdr:sp macro="" textlink="">
      <xdr:nvSpPr>
        <xdr:cNvPr id="316" name="テキスト ボックス 315"/>
        <xdr:cNvSpPr txBox="1"/>
      </xdr:nvSpPr>
      <xdr:spPr>
        <a:xfrm>
          <a:off x="14401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156392</xdr:rowOff>
    </xdr:to>
    <xdr:cxnSp macro="">
      <xdr:nvCxnSpPr>
        <xdr:cNvPr id="317" name="直線コネクタ 316"/>
        <xdr:cNvCxnSpPr/>
      </xdr:nvCxnSpPr>
      <xdr:spPr>
        <a:xfrm>
          <a:off x="13004800" y="621755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146413</xdr:rowOff>
    </xdr:from>
    <xdr:to>
      <xdr:col>69</xdr:col>
      <xdr:colOff>142875</xdr:colOff>
      <xdr:row>36</xdr:row>
      <xdr:rowOff>76563</xdr:rowOff>
    </xdr:to>
    <xdr:sp macro="" textlink="">
      <xdr:nvSpPr>
        <xdr:cNvPr id="318" name="フローチャート: 判断 317"/>
        <xdr:cNvSpPr/>
      </xdr:nvSpPr>
      <xdr:spPr>
        <a:xfrm>
          <a:off x="13843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86740</xdr:rowOff>
    </xdr:from>
    <xdr:ext cx="762000" cy="259045"/>
    <xdr:sp macro="" textlink="">
      <xdr:nvSpPr>
        <xdr:cNvPr id="319" name="テキスト ボックス 318"/>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0" name="フローチャート: 判断 319"/>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21" name="テキスト ボックス 320"/>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72934</xdr:rowOff>
    </xdr:from>
    <xdr:to>
      <xdr:col>82</xdr:col>
      <xdr:colOff>158750</xdr:colOff>
      <xdr:row>37</xdr:row>
      <xdr:rowOff>3084</xdr:rowOff>
    </xdr:to>
    <xdr:sp macro="" textlink="">
      <xdr:nvSpPr>
        <xdr:cNvPr id="327" name="楕円 326"/>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45011</xdr:rowOff>
    </xdr:from>
    <xdr:ext cx="762000" cy="259045"/>
    <xdr:sp macro="" textlink="">
      <xdr:nvSpPr>
        <xdr:cNvPr id="328" name="補助費等該当値テキスト"/>
        <xdr:cNvSpPr txBox="1"/>
      </xdr:nvSpPr>
      <xdr:spPr>
        <a:xfrm>
          <a:off x="16598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72934</xdr:rowOff>
    </xdr:from>
    <xdr:to>
      <xdr:col>78</xdr:col>
      <xdr:colOff>120650</xdr:colOff>
      <xdr:row>37</xdr:row>
      <xdr:rowOff>3084</xdr:rowOff>
    </xdr:to>
    <xdr:sp macro="" textlink="">
      <xdr:nvSpPr>
        <xdr:cNvPr id="329" name="楕円 328"/>
        <xdr:cNvSpPr/>
      </xdr:nvSpPr>
      <xdr:spPr>
        <a:xfrm>
          <a:off x="15621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13261</xdr:rowOff>
    </xdr:from>
    <xdr:ext cx="736600" cy="259045"/>
    <xdr:sp macro="" textlink="">
      <xdr:nvSpPr>
        <xdr:cNvPr id="330" name="テキスト ボックス 329"/>
        <xdr:cNvSpPr txBox="1"/>
      </xdr:nvSpPr>
      <xdr:spPr>
        <a:xfrm>
          <a:off x="15290800" y="601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138249</xdr:rowOff>
    </xdr:from>
    <xdr:to>
      <xdr:col>74</xdr:col>
      <xdr:colOff>31750</xdr:colOff>
      <xdr:row>37</xdr:row>
      <xdr:rowOff>68399</xdr:rowOff>
    </xdr:to>
    <xdr:sp macro="" textlink="">
      <xdr:nvSpPr>
        <xdr:cNvPr id="331" name="楕円 330"/>
        <xdr:cNvSpPr/>
      </xdr:nvSpPr>
      <xdr:spPr>
        <a:xfrm>
          <a:off x="14732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32" name="テキスト ボックス 331"/>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105592</xdr:rowOff>
    </xdr:from>
    <xdr:to>
      <xdr:col>69</xdr:col>
      <xdr:colOff>142875</xdr:colOff>
      <xdr:row>37</xdr:row>
      <xdr:rowOff>35742</xdr:rowOff>
    </xdr:to>
    <xdr:sp macro="" textlink="">
      <xdr:nvSpPr>
        <xdr:cNvPr id="333" name="楕円 332"/>
        <xdr:cNvSpPr/>
      </xdr:nvSpPr>
      <xdr:spPr>
        <a:xfrm>
          <a:off x="13843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34" name="テキスト ボックス 33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35" name="楕円 334"/>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36" name="テキスト ボックス 335"/>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平成３０年度から令和２年度に借入した資金の据置期間が続いていることと、公債費の償還が進んだことから、昨年度より１．０％低い水準となっている。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複数の大型建設事業が令和４年度以降も予定されていることから町債は増加する見込みのため、将来の負担が最小限となるよう計画的な発行に努めていく。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46990</xdr:rowOff>
    </xdr:to>
    <xdr:cxnSp macro="">
      <xdr:nvCxnSpPr>
        <xdr:cNvPr id="366" name="直線コネクタ 365"/>
        <xdr:cNvCxnSpPr/>
      </xdr:nvCxnSpPr>
      <xdr:spPr>
        <a:xfrm flipV="1">
          <a:off x="3987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65278</xdr:rowOff>
    </xdr:to>
    <xdr:cxnSp macro="">
      <xdr:nvCxnSpPr>
        <xdr:cNvPr id="369" name="直線コネクタ 368"/>
        <xdr:cNvCxnSpPr/>
      </xdr:nvCxnSpPr>
      <xdr:spPr>
        <a:xfrm flipV="1">
          <a:off x="3098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137922</xdr:rowOff>
    </xdr:from>
    <xdr:to>
      <xdr:col>20</xdr:col>
      <xdr:colOff>38100</xdr:colOff>
      <xdr:row>78</xdr:row>
      <xdr:rowOff>68072</xdr:rowOff>
    </xdr:to>
    <xdr:sp macro="" textlink="">
      <xdr:nvSpPr>
        <xdr:cNvPr id="370" name="フローチャート: 判断 369"/>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52849</xdr:rowOff>
    </xdr:from>
    <xdr:ext cx="736600" cy="259045"/>
    <xdr:sp macro="" textlink="">
      <xdr:nvSpPr>
        <xdr:cNvPr id="371" name="テキスト ボックス 370"/>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101854</xdr:rowOff>
    </xdr:to>
    <xdr:cxnSp macro="">
      <xdr:nvCxnSpPr>
        <xdr:cNvPr id="372" name="直線コネクタ 371"/>
        <xdr:cNvCxnSpPr/>
      </xdr:nvCxnSpPr>
      <xdr:spPr>
        <a:xfrm flipV="1">
          <a:off x="2209800" y="129240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3" name="フローチャート: 判断 372"/>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74" name="テキスト ボックス 373"/>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101854</xdr:rowOff>
    </xdr:from>
    <xdr:to>
      <xdr:col>11</xdr:col>
      <xdr:colOff>9525</xdr:colOff>
      <xdr:row>75</xdr:row>
      <xdr:rowOff>138430</xdr:rowOff>
    </xdr:to>
    <xdr:cxnSp macro="">
      <xdr:nvCxnSpPr>
        <xdr:cNvPr id="375" name="直線コネクタ 374"/>
        <xdr:cNvCxnSpPr/>
      </xdr:nvCxnSpPr>
      <xdr:spPr>
        <a:xfrm flipV="1">
          <a:off x="1320800" y="12960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6" name="フローチャート: 判断 375"/>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7" name="テキスト ボックス 376"/>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78" name="フローチャート: 判断 377"/>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79" name="テキスト ボックス 378"/>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85" name="楕円 384"/>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30497</xdr:rowOff>
    </xdr:from>
    <xdr:ext cx="762000" cy="259045"/>
    <xdr:sp macro="" textlink="">
      <xdr:nvSpPr>
        <xdr:cNvPr id="386"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7" name="楕円 386"/>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8" name="テキスト ボックス 387"/>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9" name="楕円 388"/>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90" name="テキスト ボックス 389"/>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1" name="楕円 390"/>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392" name="テキスト ボックス 391"/>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93" name="楕円 392"/>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94" name="テキスト ボックス 393"/>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後期高齢者医療広域連合負担金の繰出金が増加したことが主な要因である。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58420</xdr:rowOff>
    </xdr:from>
    <xdr:to>
      <xdr:col>82</xdr:col>
      <xdr:colOff>107950</xdr:colOff>
      <xdr:row>76</xdr:row>
      <xdr:rowOff>154432</xdr:rowOff>
    </xdr:to>
    <xdr:cxnSp macro="">
      <xdr:nvCxnSpPr>
        <xdr:cNvPr id="425" name="直線コネクタ 424"/>
        <xdr:cNvCxnSpPr/>
      </xdr:nvCxnSpPr>
      <xdr:spPr>
        <a:xfrm>
          <a:off x="15671800" y="1308862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90424</xdr:rowOff>
    </xdr:to>
    <xdr:cxnSp macro="">
      <xdr:nvCxnSpPr>
        <xdr:cNvPr id="428" name="直線コネクタ 427"/>
        <xdr:cNvCxnSpPr/>
      </xdr:nvCxnSpPr>
      <xdr:spPr>
        <a:xfrm flipV="1">
          <a:off x="14782800" y="13088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9" name="フローチャート: 判断 42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0" name="テキスト ボックス 429"/>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145287</xdr:rowOff>
    </xdr:to>
    <xdr:cxnSp macro="">
      <xdr:nvCxnSpPr>
        <xdr:cNvPr id="431" name="直線コネクタ 430"/>
        <xdr:cNvCxnSpPr/>
      </xdr:nvCxnSpPr>
      <xdr:spPr>
        <a:xfrm flipV="1">
          <a:off x="13893800" y="13120624"/>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71628</xdr:rowOff>
    </xdr:from>
    <xdr:to>
      <xdr:col>74</xdr:col>
      <xdr:colOff>31750</xdr:colOff>
      <xdr:row>77</xdr:row>
      <xdr:rowOff>1778</xdr:rowOff>
    </xdr:to>
    <xdr:sp macro="" textlink="">
      <xdr:nvSpPr>
        <xdr:cNvPr id="432" name="フローチャート: 判断 431"/>
        <xdr:cNvSpPr/>
      </xdr:nvSpPr>
      <xdr:spPr>
        <a:xfrm>
          <a:off x="14732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33" name="テキスト ボックス 432"/>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99568</xdr:rowOff>
    </xdr:from>
    <xdr:to>
      <xdr:col>69</xdr:col>
      <xdr:colOff>92075</xdr:colOff>
      <xdr:row>76</xdr:row>
      <xdr:rowOff>145287</xdr:rowOff>
    </xdr:to>
    <xdr:cxnSp macro="">
      <xdr:nvCxnSpPr>
        <xdr:cNvPr id="434" name="直線コネクタ 433"/>
        <xdr:cNvCxnSpPr/>
      </xdr:nvCxnSpPr>
      <xdr:spPr>
        <a:xfrm>
          <a:off x="13004800" y="131297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53339</xdr:rowOff>
    </xdr:from>
    <xdr:to>
      <xdr:col>69</xdr:col>
      <xdr:colOff>142875</xdr:colOff>
      <xdr:row>76</xdr:row>
      <xdr:rowOff>154939</xdr:rowOff>
    </xdr:to>
    <xdr:sp macro="" textlink="">
      <xdr:nvSpPr>
        <xdr:cNvPr id="435" name="フローチャート: 判断 434"/>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165117</xdr:rowOff>
    </xdr:from>
    <xdr:ext cx="762000" cy="259045"/>
    <xdr:sp macro="" textlink="">
      <xdr:nvSpPr>
        <xdr:cNvPr id="436" name="テキスト ボックス 435"/>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xdr:rowOff>
    </xdr:from>
    <xdr:to>
      <xdr:col>65</xdr:col>
      <xdr:colOff>53975</xdr:colOff>
      <xdr:row>76</xdr:row>
      <xdr:rowOff>118363</xdr:rowOff>
    </xdr:to>
    <xdr:sp macro="" textlink="">
      <xdr:nvSpPr>
        <xdr:cNvPr id="437" name="フローチャート: 判断 436"/>
        <xdr:cNvSpPr/>
      </xdr:nvSpPr>
      <xdr:spPr>
        <a:xfrm>
          <a:off x="12954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128541</xdr:rowOff>
    </xdr:from>
    <xdr:ext cx="762000" cy="259045"/>
    <xdr:sp macro="" textlink="">
      <xdr:nvSpPr>
        <xdr:cNvPr id="438" name="テキスト ボックス 437"/>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44" name="楕円 443"/>
        <xdr:cNvSpPr/>
      </xdr:nvSpPr>
      <xdr:spPr>
        <a:xfrm>
          <a:off x="16459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75709</xdr:rowOff>
    </xdr:from>
    <xdr:ext cx="762000" cy="259045"/>
    <xdr:sp macro="" textlink="">
      <xdr:nvSpPr>
        <xdr:cNvPr id="445" name="公債費以外該当値テキスト"/>
        <xdr:cNvSpPr txBox="1"/>
      </xdr:nvSpPr>
      <xdr:spPr>
        <a:xfrm>
          <a:off x="165989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46" name="楕円 445"/>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119397</xdr:rowOff>
    </xdr:from>
    <xdr:ext cx="736600" cy="259045"/>
    <xdr:sp macro="" textlink="">
      <xdr:nvSpPr>
        <xdr:cNvPr id="447" name="テキスト ボックス 446"/>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48" name="楕円 447"/>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49" name="テキスト ボックス 448"/>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94487</xdr:rowOff>
    </xdr:from>
    <xdr:to>
      <xdr:col>69</xdr:col>
      <xdr:colOff>142875</xdr:colOff>
      <xdr:row>77</xdr:row>
      <xdr:rowOff>24637</xdr:rowOff>
    </xdr:to>
    <xdr:sp macro="" textlink="">
      <xdr:nvSpPr>
        <xdr:cNvPr id="450" name="楕円 449"/>
        <xdr:cNvSpPr/>
      </xdr:nvSpPr>
      <xdr:spPr>
        <a:xfrm>
          <a:off x="13843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9414</xdr:rowOff>
    </xdr:from>
    <xdr:ext cx="762000" cy="259045"/>
    <xdr:sp macro="" textlink="">
      <xdr:nvSpPr>
        <xdr:cNvPr id="451" name="テキスト ボックス 450"/>
        <xdr:cNvSpPr txBox="1"/>
      </xdr:nvSpPr>
      <xdr:spPr>
        <a:xfrm>
          <a:off x="13512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52" name="楕円 451"/>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53" name="テキスト ボックス 452"/>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27216</xdr:rowOff>
    </xdr:from>
    <xdr:to>
      <xdr:col>29</xdr:col>
      <xdr:colOff>127000</xdr:colOff>
      <xdr:row>18</xdr:row>
      <xdr:rowOff>43355</xdr:rowOff>
    </xdr:to>
    <xdr:cxnSp macro="">
      <xdr:nvCxnSpPr>
        <xdr:cNvPr id="50" name="直線コネクタ 49"/>
        <xdr:cNvCxnSpPr/>
      </xdr:nvCxnSpPr>
      <xdr:spPr bwMode="auto">
        <a:xfrm flipV="1">
          <a:off x="5003800" y="3160941"/>
          <a:ext cx="647700" cy="16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43355</xdr:rowOff>
    </xdr:from>
    <xdr:to>
      <xdr:col>26</xdr:col>
      <xdr:colOff>50800</xdr:colOff>
      <xdr:row>18</xdr:row>
      <xdr:rowOff>62992</xdr:rowOff>
    </xdr:to>
    <xdr:cxnSp macro="">
      <xdr:nvCxnSpPr>
        <xdr:cNvPr id="53" name="直線コネクタ 52"/>
        <xdr:cNvCxnSpPr/>
      </xdr:nvCxnSpPr>
      <xdr:spPr bwMode="auto">
        <a:xfrm flipV="1">
          <a:off x="4305300" y="3177080"/>
          <a:ext cx="698500" cy="19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77351</xdr:rowOff>
    </xdr:from>
    <xdr:to>
      <xdr:col>26</xdr:col>
      <xdr:colOff>101600</xdr:colOff>
      <xdr:row>17</xdr:row>
      <xdr:rowOff>7501</xdr:rowOff>
    </xdr:to>
    <xdr:sp macro="" textlink="">
      <xdr:nvSpPr>
        <xdr:cNvPr id="54" name="フローチャート: 判断 53"/>
        <xdr:cNvSpPr/>
      </xdr:nvSpPr>
      <xdr:spPr bwMode="auto">
        <a:xfrm>
          <a:off x="4953000" y="2868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17678</xdr:rowOff>
    </xdr:from>
    <xdr:ext cx="736600" cy="259045"/>
    <xdr:sp macro="" textlink="">
      <xdr:nvSpPr>
        <xdr:cNvPr id="55" name="テキスト ボックス 54"/>
        <xdr:cNvSpPr txBox="1"/>
      </xdr:nvSpPr>
      <xdr:spPr>
        <a:xfrm>
          <a:off x="4622800" y="263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62992</xdr:rowOff>
    </xdr:from>
    <xdr:to>
      <xdr:col>22</xdr:col>
      <xdr:colOff>114300</xdr:colOff>
      <xdr:row>18</xdr:row>
      <xdr:rowOff>76297</xdr:rowOff>
    </xdr:to>
    <xdr:cxnSp macro="">
      <xdr:nvCxnSpPr>
        <xdr:cNvPr id="56" name="直線コネクタ 55"/>
        <xdr:cNvCxnSpPr/>
      </xdr:nvCxnSpPr>
      <xdr:spPr bwMode="auto">
        <a:xfrm flipV="1">
          <a:off x="3606800" y="3196717"/>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168547</xdr:rowOff>
    </xdr:from>
    <xdr:to>
      <xdr:col>22</xdr:col>
      <xdr:colOff>165100</xdr:colOff>
      <xdr:row>17</xdr:row>
      <xdr:rowOff>98697</xdr:rowOff>
    </xdr:to>
    <xdr:sp macro="" textlink="">
      <xdr:nvSpPr>
        <xdr:cNvPr id="57" name="フローチャート: 判断 56"/>
        <xdr:cNvSpPr/>
      </xdr:nvSpPr>
      <xdr:spPr bwMode="auto">
        <a:xfrm>
          <a:off x="4254500" y="2959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108874</xdr:rowOff>
    </xdr:from>
    <xdr:ext cx="762000" cy="259045"/>
    <xdr:sp macro="" textlink="">
      <xdr:nvSpPr>
        <xdr:cNvPr id="58" name="テキスト ボックス 57"/>
        <xdr:cNvSpPr txBox="1"/>
      </xdr:nvSpPr>
      <xdr:spPr>
        <a:xfrm>
          <a:off x="3924300" y="2728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76297</xdr:rowOff>
    </xdr:from>
    <xdr:to>
      <xdr:col>18</xdr:col>
      <xdr:colOff>177800</xdr:colOff>
      <xdr:row>18</xdr:row>
      <xdr:rowOff>88473</xdr:rowOff>
    </xdr:to>
    <xdr:cxnSp macro="">
      <xdr:nvCxnSpPr>
        <xdr:cNvPr id="59" name="直線コネクタ 58"/>
        <xdr:cNvCxnSpPr/>
      </xdr:nvCxnSpPr>
      <xdr:spPr bwMode="auto">
        <a:xfrm flipV="1">
          <a:off x="2908300" y="3210022"/>
          <a:ext cx="698500" cy="12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30297</xdr:rowOff>
    </xdr:from>
    <xdr:to>
      <xdr:col>19</xdr:col>
      <xdr:colOff>38100</xdr:colOff>
      <xdr:row>17</xdr:row>
      <xdr:rowOff>131897</xdr:rowOff>
    </xdr:to>
    <xdr:sp macro="" textlink="">
      <xdr:nvSpPr>
        <xdr:cNvPr id="60" name="フローチャート: 判断 59"/>
        <xdr:cNvSpPr/>
      </xdr:nvSpPr>
      <xdr:spPr bwMode="auto">
        <a:xfrm>
          <a:off x="3556000" y="2992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142074</xdr:rowOff>
    </xdr:from>
    <xdr:ext cx="762000" cy="259045"/>
    <xdr:sp macro="" textlink="">
      <xdr:nvSpPr>
        <xdr:cNvPr id="61" name="テキスト ボックス 60"/>
        <xdr:cNvSpPr txBox="1"/>
      </xdr:nvSpPr>
      <xdr:spPr>
        <a:xfrm>
          <a:off x="3225800" y="27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56464</xdr:rowOff>
    </xdr:from>
    <xdr:to>
      <xdr:col>15</xdr:col>
      <xdr:colOff>101600</xdr:colOff>
      <xdr:row>17</xdr:row>
      <xdr:rowOff>158064</xdr:rowOff>
    </xdr:to>
    <xdr:sp macro="" textlink="">
      <xdr:nvSpPr>
        <xdr:cNvPr id="62" name="フローチャート: 判断 61"/>
        <xdr:cNvSpPr/>
      </xdr:nvSpPr>
      <xdr:spPr bwMode="auto">
        <a:xfrm>
          <a:off x="2857500" y="3018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168241</xdr:rowOff>
    </xdr:from>
    <xdr:ext cx="762000" cy="259045"/>
    <xdr:sp macro="" textlink="">
      <xdr:nvSpPr>
        <xdr:cNvPr id="63" name="テキスト ボックス 62"/>
        <xdr:cNvSpPr txBox="1"/>
      </xdr:nvSpPr>
      <xdr:spPr>
        <a:xfrm>
          <a:off x="2527300" y="278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147866</xdr:rowOff>
    </xdr:from>
    <xdr:to>
      <xdr:col>29</xdr:col>
      <xdr:colOff>177800</xdr:colOff>
      <xdr:row>18</xdr:row>
      <xdr:rowOff>78016</xdr:rowOff>
    </xdr:to>
    <xdr:sp macro="" textlink="">
      <xdr:nvSpPr>
        <xdr:cNvPr id="69" name="楕円 68"/>
        <xdr:cNvSpPr/>
      </xdr:nvSpPr>
      <xdr:spPr bwMode="auto">
        <a:xfrm>
          <a:off x="5600700" y="311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119943</xdr:rowOff>
    </xdr:from>
    <xdr:ext cx="762000" cy="259045"/>
    <xdr:sp macro="" textlink="">
      <xdr:nvSpPr>
        <xdr:cNvPr id="70" name="人口1人当たり決算額の推移該当値テキスト130"/>
        <xdr:cNvSpPr txBox="1"/>
      </xdr:nvSpPr>
      <xdr:spPr>
        <a:xfrm>
          <a:off x="5740400" y="3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164005</xdr:rowOff>
    </xdr:from>
    <xdr:to>
      <xdr:col>26</xdr:col>
      <xdr:colOff>101600</xdr:colOff>
      <xdr:row>18</xdr:row>
      <xdr:rowOff>94155</xdr:rowOff>
    </xdr:to>
    <xdr:sp macro="" textlink="">
      <xdr:nvSpPr>
        <xdr:cNvPr id="71" name="楕円 70"/>
        <xdr:cNvSpPr/>
      </xdr:nvSpPr>
      <xdr:spPr bwMode="auto">
        <a:xfrm>
          <a:off x="4953000" y="3126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78932</xdr:rowOff>
    </xdr:from>
    <xdr:ext cx="736600" cy="259045"/>
    <xdr:sp macro="" textlink="">
      <xdr:nvSpPr>
        <xdr:cNvPr id="72" name="テキスト ボックス 71"/>
        <xdr:cNvSpPr txBox="1"/>
      </xdr:nvSpPr>
      <xdr:spPr>
        <a:xfrm>
          <a:off x="4622800" y="321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12192</xdr:rowOff>
    </xdr:from>
    <xdr:to>
      <xdr:col>22</xdr:col>
      <xdr:colOff>165100</xdr:colOff>
      <xdr:row>18</xdr:row>
      <xdr:rowOff>113792</xdr:rowOff>
    </xdr:to>
    <xdr:sp macro="" textlink="">
      <xdr:nvSpPr>
        <xdr:cNvPr id="73" name="楕円 72"/>
        <xdr:cNvSpPr/>
      </xdr:nvSpPr>
      <xdr:spPr bwMode="auto">
        <a:xfrm>
          <a:off x="4254500" y="3145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98569</xdr:rowOff>
    </xdr:from>
    <xdr:ext cx="762000" cy="259045"/>
    <xdr:sp macro="" textlink="">
      <xdr:nvSpPr>
        <xdr:cNvPr id="74" name="テキスト ボックス 73"/>
        <xdr:cNvSpPr txBox="1"/>
      </xdr:nvSpPr>
      <xdr:spPr>
        <a:xfrm>
          <a:off x="3924300" y="323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25497</xdr:rowOff>
    </xdr:from>
    <xdr:to>
      <xdr:col>19</xdr:col>
      <xdr:colOff>38100</xdr:colOff>
      <xdr:row>18</xdr:row>
      <xdr:rowOff>127097</xdr:rowOff>
    </xdr:to>
    <xdr:sp macro="" textlink="">
      <xdr:nvSpPr>
        <xdr:cNvPr id="75" name="楕円 74"/>
        <xdr:cNvSpPr/>
      </xdr:nvSpPr>
      <xdr:spPr bwMode="auto">
        <a:xfrm>
          <a:off x="3556000" y="3159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111874</xdr:rowOff>
    </xdr:from>
    <xdr:ext cx="762000" cy="259045"/>
    <xdr:sp macro="" textlink="">
      <xdr:nvSpPr>
        <xdr:cNvPr id="76" name="テキスト ボックス 75"/>
        <xdr:cNvSpPr txBox="1"/>
      </xdr:nvSpPr>
      <xdr:spPr>
        <a:xfrm>
          <a:off x="3225800" y="324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37673</xdr:rowOff>
    </xdr:from>
    <xdr:to>
      <xdr:col>15</xdr:col>
      <xdr:colOff>101600</xdr:colOff>
      <xdr:row>18</xdr:row>
      <xdr:rowOff>139273</xdr:rowOff>
    </xdr:to>
    <xdr:sp macro="" textlink="">
      <xdr:nvSpPr>
        <xdr:cNvPr id="77" name="楕円 76"/>
        <xdr:cNvSpPr/>
      </xdr:nvSpPr>
      <xdr:spPr bwMode="auto">
        <a:xfrm>
          <a:off x="2857500" y="3171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124050</xdr:rowOff>
    </xdr:from>
    <xdr:ext cx="762000" cy="259045"/>
    <xdr:sp macro="" textlink="">
      <xdr:nvSpPr>
        <xdr:cNvPr id="78" name="テキスト ボックス 77"/>
        <xdr:cNvSpPr txBox="1"/>
      </xdr:nvSpPr>
      <xdr:spPr>
        <a:xfrm>
          <a:off x="2527300" y="3257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315866</xdr:rowOff>
    </xdr:from>
    <xdr:ext cx="762000" cy="259045"/>
    <xdr:sp macro="" textlink="">
      <xdr:nvSpPr>
        <xdr:cNvPr id="108" name="人口1人当たり決算額の推移最小値テキスト445"/>
        <xdr:cNvSpPr txBox="1"/>
      </xdr:nvSpPr>
      <xdr:spPr>
        <a:xfrm>
          <a:off x="5740400" y="7440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305689</xdr:rowOff>
    </xdr:from>
    <xdr:to>
      <xdr:col>29</xdr:col>
      <xdr:colOff>127000</xdr:colOff>
      <xdr:row>37</xdr:row>
      <xdr:rowOff>340798</xdr:rowOff>
    </xdr:to>
    <xdr:cxnSp macro="">
      <xdr:nvCxnSpPr>
        <xdr:cNvPr id="112" name="直線コネクタ 111"/>
        <xdr:cNvCxnSpPr/>
      </xdr:nvCxnSpPr>
      <xdr:spPr bwMode="auto">
        <a:xfrm flipV="1">
          <a:off x="5003800" y="7430389"/>
          <a:ext cx="647700" cy="35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334455</xdr:rowOff>
    </xdr:from>
    <xdr:to>
      <xdr:col>26</xdr:col>
      <xdr:colOff>50800</xdr:colOff>
      <xdr:row>37</xdr:row>
      <xdr:rowOff>340798</xdr:rowOff>
    </xdr:to>
    <xdr:cxnSp macro="">
      <xdr:nvCxnSpPr>
        <xdr:cNvPr id="115" name="直線コネクタ 114"/>
        <xdr:cNvCxnSpPr/>
      </xdr:nvCxnSpPr>
      <xdr:spPr bwMode="auto">
        <a:xfrm>
          <a:off x="4305300" y="7459155"/>
          <a:ext cx="698500" cy="6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6" name="フローチャート: 判断 115"/>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7" name="テキスト ボックス 116"/>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334455</xdr:rowOff>
    </xdr:from>
    <xdr:to>
      <xdr:col>22</xdr:col>
      <xdr:colOff>114300</xdr:colOff>
      <xdr:row>37</xdr:row>
      <xdr:rowOff>338512</xdr:rowOff>
    </xdr:to>
    <xdr:cxnSp macro="">
      <xdr:nvCxnSpPr>
        <xdr:cNvPr id="118" name="直線コネクタ 117"/>
        <xdr:cNvCxnSpPr/>
      </xdr:nvCxnSpPr>
      <xdr:spPr bwMode="auto">
        <a:xfrm flipV="1">
          <a:off x="3606800" y="7459155"/>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333432</xdr:rowOff>
    </xdr:from>
    <xdr:to>
      <xdr:col>22</xdr:col>
      <xdr:colOff>165100</xdr:colOff>
      <xdr:row>36</xdr:row>
      <xdr:rowOff>92132</xdr:rowOff>
    </xdr:to>
    <xdr:sp macro="" textlink="">
      <xdr:nvSpPr>
        <xdr:cNvPr id="119" name="フローチャート: 判断 118"/>
        <xdr:cNvSpPr/>
      </xdr:nvSpPr>
      <xdr:spPr bwMode="auto">
        <a:xfrm>
          <a:off x="4254500" y="694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102309</xdr:rowOff>
    </xdr:from>
    <xdr:ext cx="762000" cy="259045"/>
    <xdr:sp macro="" textlink="">
      <xdr:nvSpPr>
        <xdr:cNvPr id="120" name="テキスト ボックス 119"/>
        <xdr:cNvSpPr txBox="1"/>
      </xdr:nvSpPr>
      <xdr:spPr>
        <a:xfrm>
          <a:off x="3924300" y="67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300241</xdr:rowOff>
    </xdr:from>
    <xdr:to>
      <xdr:col>18</xdr:col>
      <xdr:colOff>177800</xdr:colOff>
      <xdr:row>37</xdr:row>
      <xdr:rowOff>338512</xdr:rowOff>
    </xdr:to>
    <xdr:cxnSp macro="">
      <xdr:nvCxnSpPr>
        <xdr:cNvPr id="121" name="直線コネクタ 120"/>
        <xdr:cNvCxnSpPr/>
      </xdr:nvCxnSpPr>
      <xdr:spPr bwMode="auto">
        <a:xfrm>
          <a:off x="2908300" y="7424941"/>
          <a:ext cx="698500" cy="38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13773</xdr:rowOff>
    </xdr:from>
    <xdr:to>
      <xdr:col>19</xdr:col>
      <xdr:colOff>38100</xdr:colOff>
      <xdr:row>36</xdr:row>
      <xdr:rowOff>115373</xdr:rowOff>
    </xdr:to>
    <xdr:sp macro="" textlink="">
      <xdr:nvSpPr>
        <xdr:cNvPr id="122" name="フローチャート: 判断 121"/>
        <xdr:cNvSpPr/>
      </xdr:nvSpPr>
      <xdr:spPr bwMode="auto">
        <a:xfrm>
          <a:off x="3556000" y="69670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125550</xdr:rowOff>
    </xdr:from>
    <xdr:ext cx="762000" cy="259045"/>
    <xdr:sp macro="" textlink="">
      <xdr:nvSpPr>
        <xdr:cNvPr id="123" name="テキスト ボックス 122"/>
        <xdr:cNvSpPr txBox="1"/>
      </xdr:nvSpPr>
      <xdr:spPr>
        <a:xfrm>
          <a:off x="3225800" y="673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337718</xdr:rowOff>
    </xdr:from>
    <xdr:to>
      <xdr:col>15</xdr:col>
      <xdr:colOff>101600</xdr:colOff>
      <xdr:row>36</xdr:row>
      <xdr:rowOff>96418</xdr:rowOff>
    </xdr:to>
    <xdr:sp macro="" textlink="">
      <xdr:nvSpPr>
        <xdr:cNvPr id="124" name="フローチャート: 判断 123"/>
        <xdr:cNvSpPr/>
      </xdr:nvSpPr>
      <xdr:spPr bwMode="auto">
        <a:xfrm>
          <a:off x="2857500" y="6948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106595</xdr:rowOff>
    </xdr:from>
    <xdr:ext cx="762000" cy="259045"/>
    <xdr:sp macro="" textlink="">
      <xdr:nvSpPr>
        <xdr:cNvPr id="125" name="テキスト ボックス 124"/>
        <xdr:cNvSpPr txBox="1"/>
      </xdr:nvSpPr>
      <xdr:spPr>
        <a:xfrm>
          <a:off x="2527300" y="671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254889</xdr:rowOff>
    </xdr:from>
    <xdr:to>
      <xdr:col>29</xdr:col>
      <xdr:colOff>177800</xdr:colOff>
      <xdr:row>38</xdr:row>
      <xdr:rowOff>13589</xdr:rowOff>
    </xdr:to>
    <xdr:sp macro="" textlink="">
      <xdr:nvSpPr>
        <xdr:cNvPr id="131" name="楕円 130"/>
        <xdr:cNvSpPr/>
      </xdr:nvSpPr>
      <xdr:spPr bwMode="auto">
        <a:xfrm>
          <a:off x="5600700" y="7379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163466</xdr:rowOff>
    </xdr:from>
    <xdr:ext cx="762000" cy="259045"/>
    <xdr:sp macro="" textlink="">
      <xdr:nvSpPr>
        <xdr:cNvPr id="132" name="人口1人当たり決算額の推移該当値テキスト445"/>
        <xdr:cNvSpPr txBox="1"/>
      </xdr:nvSpPr>
      <xdr:spPr>
        <a:xfrm>
          <a:off x="5740400" y="728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289998</xdr:rowOff>
    </xdr:from>
    <xdr:to>
      <xdr:col>26</xdr:col>
      <xdr:colOff>101600</xdr:colOff>
      <xdr:row>38</xdr:row>
      <xdr:rowOff>48698</xdr:rowOff>
    </xdr:to>
    <xdr:sp macro="" textlink="">
      <xdr:nvSpPr>
        <xdr:cNvPr id="133" name="楕円 132"/>
        <xdr:cNvSpPr/>
      </xdr:nvSpPr>
      <xdr:spPr bwMode="auto">
        <a:xfrm>
          <a:off x="4953000" y="7414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33475</xdr:rowOff>
    </xdr:from>
    <xdr:ext cx="736600" cy="259045"/>
    <xdr:sp macro="" textlink="">
      <xdr:nvSpPr>
        <xdr:cNvPr id="134" name="テキスト ボックス 133"/>
        <xdr:cNvSpPr txBox="1"/>
      </xdr:nvSpPr>
      <xdr:spPr>
        <a:xfrm>
          <a:off x="4622800" y="7501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283655</xdr:rowOff>
    </xdr:from>
    <xdr:to>
      <xdr:col>22</xdr:col>
      <xdr:colOff>165100</xdr:colOff>
      <xdr:row>38</xdr:row>
      <xdr:rowOff>42355</xdr:rowOff>
    </xdr:to>
    <xdr:sp macro="" textlink="">
      <xdr:nvSpPr>
        <xdr:cNvPr id="135" name="楕円 134"/>
        <xdr:cNvSpPr/>
      </xdr:nvSpPr>
      <xdr:spPr bwMode="auto">
        <a:xfrm>
          <a:off x="4254500" y="7408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27132</xdr:rowOff>
    </xdr:from>
    <xdr:ext cx="762000" cy="259045"/>
    <xdr:sp macro="" textlink="">
      <xdr:nvSpPr>
        <xdr:cNvPr id="136" name="テキスト ボックス 135"/>
        <xdr:cNvSpPr txBox="1"/>
      </xdr:nvSpPr>
      <xdr:spPr>
        <a:xfrm>
          <a:off x="3924300" y="749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287712</xdr:rowOff>
    </xdr:from>
    <xdr:to>
      <xdr:col>19</xdr:col>
      <xdr:colOff>38100</xdr:colOff>
      <xdr:row>38</xdr:row>
      <xdr:rowOff>46412</xdr:rowOff>
    </xdr:to>
    <xdr:sp macro="" textlink="">
      <xdr:nvSpPr>
        <xdr:cNvPr id="137" name="楕円 136"/>
        <xdr:cNvSpPr/>
      </xdr:nvSpPr>
      <xdr:spPr bwMode="auto">
        <a:xfrm>
          <a:off x="3556000" y="7412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31189</xdr:rowOff>
    </xdr:from>
    <xdr:ext cx="762000" cy="259045"/>
    <xdr:sp macro="" textlink="">
      <xdr:nvSpPr>
        <xdr:cNvPr id="138" name="テキスト ボックス 137"/>
        <xdr:cNvSpPr txBox="1"/>
      </xdr:nvSpPr>
      <xdr:spPr>
        <a:xfrm>
          <a:off x="3225800" y="74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249441</xdr:rowOff>
    </xdr:from>
    <xdr:to>
      <xdr:col>15</xdr:col>
      <xdr:colOff>101600</xdr:colOff>
      <xdr:row>38</xdr:row>
      <xdr:rowOff>8141</xdr:rowOff>
    </xdr:to>
    <xdr:sp macro="" textlink="">
      <xdr:nvSpPr>
        <xdr:cNvPr id="139" name="楕円 138"/>
        <xdr:cNvSpPr/>
      </xdr:nvSpPr>
      <xdr:spPr bwMode="auto">
        <a:xfrm>
          <a:off x="2857500" y="7374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335818</xdr:rowOff>
    </xdr:from>
    <xdr:ext cx="762000" cy="259045"/>
    <xdr:sp macro="" textlink="">
      <xdr:nvSpPr>
        <xdr:cNvPr id="140" name="テキスト ボックス 139"/>
        <xdr:cNvSpPr txBox="1"/>
      </xdr:nvSpPr>
      <xdr:spPr>
        <a:xfrm>
          <a:off x="2527300" y="74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126606</xdr:rowOff>
    </xdr:from>
    <xdr:to>
      <xdr:col>24</xdr:col>
      <xdr:colOff>63500</xdr:colOff>
      <xdr:row>36</xdr:row>
      <xdr:rowOff>143599</xdr:rowOff>
    </xdr:to>
    <xdr:cxnSp macro="">
      <xdr:nvCxnSpPr>
        <xdr:cNvPr id="61" name="直線コネクタ 60"/>
        <xdr:cNvCxnSpPr/>
      </xdr:nvCxnSpPr>
      <xdr:spPr>
        <a:xfrm flipV="1">
          <a:off x="3797300" y="6298806"/>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143599</xdr:rowOff>
    </xdr:from>
    <xdr:to>
      <xdr:col>19</xdr:col>
      <xdr:colOff>177800</xdr:colOff>
      <xdr:row>37</xdr:row>
      <xdr:rowOff>7138</xdr:rowOff>
    </xdr:to>
    <xdr:cxnSp macro="">
      <xdr:nvCxnSpPr>
        <xdr:cNvPr id="64" name="直線コネクタ 63"/>
        <xdr:cNvCxnSpPr/>
      </xdr:nvCxnSpPr>
      <xdr:spPr>
        <a:xfrm flipV="1">
          <a:off x="2908300" y="6315799"/>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7138</xdr:rowOff>
    </xdr:from>
    <xdr:to>
      <xdr:col>15</xdr:col>
      <xdr:colOff>50800</xdr:colOff>
      <xdr:row>37</xdr:row>
      <xdr:rowOff>8255</xdr:rowOff>
    </xdr:to>
    <xdr:cxnSp macro="">
      <xdr:nvCxnSpPr>
        <xdr:cNvPr id="67" name="直線コネクタ 66"/>
        <xdr:cNvCxnSpPr/>
      </xdr:nvCxnSpPr>
      <xdr:spPr>
        <a:xfrm flipV="1">
          <a:off x="2019300" y="6350788"/>
          <a:ext cx="8890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55956</xdr:rowOff>
    </xdr:from>
    <xdr:to>
      <xdr:col>15</xdr:col>
      <xdr:colOff>101600</xdr:colOff>
      <xdr:row>36</xdr:row>
      <xdr:rowOff>157556</xdr:rowOff>
    </xdr:to>
    <xdr:sp macro="" textlink="">
      <xdr:nvSpPr>
        <xdr:cNvPr id="68" name="フローチャート: 判断 67"/>
        <xdr:cNvSpPr/>
      </xdr:nvSpPr>
      <xdr:spPr>
        <a:xfrm>
          <a:off x="2857500" y="622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2633</xdr:rowOff>
    </xdr:from>
    <xdr:ext cx="534377" cy="259045"/>
    <xdr:sp macro="" textlink="">
      <xdr:nvSpPr>
        <xdr:cNvPr id="69" name="テキスト ボックス 68"/>
        <xdr:cNvSpPr txBox="1"/>
      </xdr:nvSpPr>
      <xdr:spPr>
        <a:xfrm>
          <a:off x="2641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7836</xdr:rowOff>
    </xdr:from>
    <xdr:to>
      <xdr:col>10</xdr:col>
      <xdr:colOff>114300</xdr:colOff>
      <xdr:row>37</xdr:row>
      <xdr:rowOff>8255</xdr:rowOff>
    </xdr:to>
    <xdr:cxnSp macro="">
      <xdr:nvCxnSpPr>
        <xdr:cNvPr id="70" name="直線コネクタ 69"/>
        <xdr:cNvCxnSpPr/>
      </xdr:nvCxnSpPr>
      <xdr:spPr>
        <a:xfrm>
          <a:off x="1130300" y="6351486"/>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108471</xdr:rowOff>
    </xdr:from>
    <xdr:to>
      <xdr:col>10</xdr:col>
      <xdr:colOff>165100</xdr:colOff>
      <xdr:row>37</xdr:row>
      <xdr:rowOff>38621</xdr:rowOff>
    </xdr:to>
    <xdr:sp macro="" textlink="">
      <xdr:nvSpPr>
        <xdr:cNvPr id="71" name="フローチャート: 判断 70"/>
        <xdr:cNvSpPr/>
      </xdr:nvSpPr>
      <xdr:spPr>
        <a:xfrm>
          <a:off x="1968500" y="628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55148</xdr:rowOff>
    </xdr:from>
    <xdr:ext cx="534377" cy="259045"/>
    <xdr:sp macro="" textlink="">
      <xdr:nvSpPr>
        <xdr:cNvPr id="72" name="テキスト ボックス 71"/>
        <xdr:cNvSpPr txBox="1"/>
      </xdr:nvSpPr>
      <xdr:spPr>
        <a:xfrm>
          <a:off x="1752111" y="60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123914</xdr:rowOff>
    </xdr:from>
    <xdr:to>
      <xdr:col>6</xdr:col>
      <xdr:colOff>38100</xdr:colOff>
      <xdr:row>37</xdr:row>
      <xdr:rowOff>54064</xdr:rowOff>
    </xdr:to>
    <xdr:sp macro="" textlink="">
      <xdr:nvSpPr>
        <xdr:cNvPr id="73" name="フローチャート: 判断 72"/>
        <xdr:cNvSpPr/>
      </xdr:nvSpPr>
      <xdr:spPr>
        <a:xfrm>
          <a:off x="1079500" y="629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70591</xdr:rowOff>
    </xdr:from>
    <xdr:ext cx="534377" cy="259045"/>
    <xdr:sp macro="" textlink="">
      <xdr:nvSpPr>
        <xdr:cNvPr id="74" name="テキスト ボックス 73"/>
        <xdr:cNvSpPr txBox="1"/>
      </xdr:nvSpPr>
      <xdr:spPr>
        <a:xfrm>
          <a:off x="863111" y="60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75806</xdr:rowOff>
    </xdr:from>
    <xdr:to>
      <xdr:col>24</xdr:col>
      <xdr:colOff>114300</xdr:colOff>
      <xdr:row>37</xdr:row>
      <xdr:rowOff>5956</xdr:rowOff>
    </xdr:to>
    <xdr:sp macro="" textlink="">
      <xdr:nvSpPr>
        <xdr:cNvPr id="80" name="楕円 79"/>
        <xdr:cNvSpPr/>
      </xdr:nvSpPr>
      <xdr:spPr>
        <a:xfrm>
          <a:off x="4584700" y="624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54233</xdr:rowOff>
    </xdr:from>
    <xdr:ext cx="534377" cy="259045"/>
    <xdr:sp macro="" textlink="">
      <xdr:nvSpPr>
        <xdr:cNvPr id="81" name="人件費該当値テキスト"/>
        <xdr:cNvSpPr txBox="1"/>
      </xdr:nvSpPr>
      <xdr:spPr>
        <a:xfrm>
          <a:off x="4686300" y="622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92799</xdr:rowOff>
    </xdr:from>
    <xdr:to>
      <xdr:col>20</xdr:col>
      <xdr:colOff>38100</xdr:colOff>
      <xdr:row>37</xdr:row>
      <xdr:rowOff>22949</xdr:rowOff>
    </xdr:to>
    <xdr:sp macro="" textlink="">
      <xdr:nvSpPr>
        <xdr:cNvPr id="82" name="楕円 81"/>
        <xdr:cNvSpPr/>
      </xdr:nvSpPr>
      <xdr:spPr>
        <a:xfrm>
          <a:off x="3746500" y="62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14076</xdr:rowOff>
    </xdr:from>
    <xdr:ext cx="534377" cy="259045"/>
    <xdr:sp macro="" textlink="">
      <xdr:nvSpPr>
        <xdr:cNvPr id="83" name="テキスト ボックス 82"/>
        <xdr:cNvSpPr txBox="1"/>
      </xdr:nvSpPr>
      <xdr:spPr>
        <a:xfrm>
          <a:off x="3530111" y="635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127788</xdr:rowOff>
    </xdr:from>
    <xdr:to>
      <xdr:col>15</xdr:col>
      <xdr:colOff>101600</xdr:colOff>
      <xdr:row>37</xdr:row>
      <xdr:rowOff>57938</xdr:rowOff>
    </xdr:to>
    <xdr:sp macro="" textlink="">
      <xdr:nvSpPr>
        <xdr:cNvPr id="84" name="楕円 83"/>
        <xdr:cNvSpPr/>
      </xdr:nvSpPr>
      <xdr:spPr>
        <a:xfrm>
          <a:off x="2857500" y="629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49065</xdr:rowOff>
    </xdr:from>
    <xdr:ext cx="534377" cy="259045"/>
    <xdr:sp macro="" textlink="">
      <xdr:nvSpPr>
        <xdr:cNvPr id="85" name="テキスト ボックス 84"/>
        <xdr:cNvSpPr txBox="1"/>
      </xdr:nvSpPr>
      <xdr:spPr>
        <a:xfrm>
          <a:off x="2641111" y="639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128905</xdr:rowOff>
    </xdr:from>
    <xdr:to>
      <xdr:col>10</xdr:col>
      <xdr:colOff>165100</xdr:colOff>
      <xdr:row>37</xdr:row>
      <xdr:rowOff>59055</xdr:rowOff>
    </xdr:to>
    <xdr:sp macro="" textlink="">
      <xdr:nvSpPr>
        <xdr:cNvPr id="86" name="楕円 85"/>
        <xdr:cNvSpPr/>
      </xdr:nvSpPr>
      <xdr:spPr>
        <a:xfrm>
          <a:off x="1968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50182</xdr:rowOff>
    </xdr:from>
    <xdr:ext cx="534377" cy="259045"/>
    <xdr:sp macro="" textlink="">
      <xdr:nvSpPr>
        <xdr:cNvPr id="87" name="テキスト ボックス 86"/>
        <xdr:cNvSpPr txBox="1"/>
      </xdr:nvSpPr>
      <xdr:spPr>
        <a:xfrm>
          <a:off x="1752111" y="63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128486</xdr:rowOff>
    </xdr:from>
    <xdr:to>
      <xdr:col>6</xdr:col>
      <xdr:colOff>38100</xdr:colOff>
      <xdr:row>37</xdr:row>
      <xdr:rowOff>58636</xdr:rowOff>
    </xdr:to>
    <xdr:sp macro="" textlink="">
      <xdr:nvSpPr>
        <xdr:cNvPr id="88" name="楕円 87"/>
        <xdr:cNvSpPr/>
      </xdr:nvSpPr>
      <xdr:spPr>
        <a:xfrm>
          <a:off x="1079500" y="63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49763</xdr:rowOff>
    </xdr:from>
    <xdr:ext cx="534377" cy="259045"/>
    <xdr:sp macro="" textlink="">
      <xdr:nvSpPr>
        <xdr:cNvPr id="89" name="テキスト ボックス 88"/>
        <xdr:cNvSpPr txBox="1"/>
      </xdr:nvSpPr>
      <xdr:spPr>
        <a:xfrm>
          <a:off x="863111" y="639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48429</xdr:rowOff>
    </xdr:from>
    <xdr:to>
      <xdr:col>24</xdr:col>
      <xdr:colOff>63500</xdr:colOff>
      <xdr:row>56</xdr:row>
      <xdr:rowOff>67842</xdr:rowOff>
    </xdr:to>
    <xdr:cxnSp macro="">
      <xdr:nvCxnSpPr>
        <xdr:cNvPr id="116" name="直線コネクタ 115"/>
        <xdr:cNvCxnSpPr/>
      </xdr:nvCxnSpPr>
      <xdr:spPr>
        <a:xfrm>
          <a:off x="3797300" y="9649629"/>
          <a:ext cx="838200" cy="1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48429</xdr:rowOff>
    </xdr:from>
    <xdr:to>
      <xdr:col>19</xdr:col>
      <xdr:colOff>177800</xdr:colOff>
      <xdr:row>56</xdr:row>
      <xdr:rowOff>84520</xdr:rowOff>
    </xdr:to>
    <xdr:cxnSp macro="">
      <xdr:nvCxnSpPr>
        <xdr:cNvPr id="119" name="直線コネクタ 118"/>
        <xdr:cNvCxnSpPr/>
      </xdr:nvCxnSpPr>
      <xdr:spPr>
        <a:xfrm flipV="1">
          <a:off x="2908300" y="9649629"/>
          <a:ext cx="889000" cy="3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69606</xdr:rowOff>
    </xdr:from>
    <xdr:to>
      <xdr:col>20</xdr:col>
      <xdr:colOff>38100</xdr:colOff>
      <xdr:row>55</xdr:row>
      <xdr:rowOff>171206</xdr:rowOff>
    </xdr:to>
    <xdr:sp macro="" textlink="">
      <xdr:nvSpPr>
        <xdr:cNvPr id="120" name="フローチャート: 判断 119"/>
        <xdr:cNvSpPr/>
      </xdr:nvSpPr>
      <xdr:spPr>
        <a:xfrm>
          <a:off x="3746500" y="949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16283</xdr:rowOff>
    </xdr:from>
    <xdr:ext cx="599010" cy="259045"/>
    <xdr:sp macro="" textlink="">
      <xdr:nvSpPr>
        <xdr:cNvPr id="121" name="テキスト ボックス 120"/>
        <xdr:cNvSpPr txBox="1"/>
      </xdr:nvSpPr>
      <xdr:spPr>
        <a:xfrm>
          <a:off x="3497795" y="927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77745</xdr:rowOff>
    </xdr:from>
    <xdr:to>
      <xdr:col>15</xdr:col>
      <xdr:colOff>50800</xdr:colOff>
      <xdr:row>56</xdr:row>
      <xdr:rowOff>84520</xdr:rowOff>
    </xdr:to>
    <xdr:cxnSp macro="">
      <xdr:nvCxnSpPr>
        <xdr:cNvPr id="122" name="直線コネクタ 121"/>
        <xdr:cNvCxnSpPr/>
      </xdr:nvCxnSpPr>
      <xdr:spPr>
        <a:xfrm>
          <a:off x="2019300" y="9678945"/>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127876</xdr:rowOff>
    </xdr:from>
    <xdr:to>
      <xdr:col>15</xdr:col>
      <xdr:colOff>101600</xdr:colOff>
      <xdr:row>56</xdr:row>
      <xdr:rowOff>58026</xdr:rowOff>
    </xdr:to>
    <xdr:sp macro="" textlink="">
      <xdr:nvSpPr>
        <xdr:cNvPr id="123" name="フローチャート: 判断 122"/>
        <xdr:cNvSpPr/>
      </xdr:nvSpPr>
      <xdr:spPr>
        <a:xfrm>
          <a:off x="2857500" y="955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74553</xdr:rowOff>
    </xdr:from>
    <xdr:ext cx="599010" cy="259045"/>
    <xdr:sp macro="" textlink="">
      <xdr:nvSpPr>
        <xdr:cNvPr id="124" name="テキスト ボックス 123"/>
        <xdr:cNvSpPr txBox="1"/>
      </xdr:nvSpPr>
      <xdr:spPr>
        <a:xfrm>
          <a:off x="2608795" y="933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77745</xdr:rowOff>
    </xdr:from>
    <xdr:to>
      <xdr:col>10</xdr:col>
      <xdr:colOff>114300</xdr:colOff>
      <xdr:row>56</xdr:row>
      <xdr:rowOff>103705</xdr:rowOff>
    </xdr:to>
    <xdr:cxnSp macro="">
      <xdr:nvCxnSpPr>
        <xdr:cNvPr id="125" name="直線コネクタ 124"/>
        <xdr:cNvCxnSpPr/>
      </xdr:nvCxnSpPr>
      <xdr:spPr>
        <a:xfrm flipV="1">
          <a:off x="1130300" y="9678945"/>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112569</xdr:rowOff>
    </xdr:from>
    <xdr:to>
      <xdr:col>10</xdr:col>
      <xdr:colOff>165100</xdr:colOff>
      <xdr:row>56</xdr:row>
      <xdr:rowOff>42719</xdr:rowOff>
    </xdr:to>
    <xdr:sp macro="" textlink="">
      <xdr:nvSpPr>
        <xdr:cNvPr id="126" name="フローチャート: 判断 125"/>
        <xdr:cNvSpPr/>
      </xdr:nvSpPr>
      <xdr:spPr>
        <a:xfrm>
          <a:off x="1968500" y="954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59246</xdr:rowOff>
    </xdr:from>
    <xdr:ext cx="599010" cy="259045"/>
    <xdr:sp macro="" textlink="">
      <xdr:nvSpPr>
        <xdr:cNvPr id="127" name="テキスト ボックス 126"/>
        <xdr:cNvSpPr txBox="1"/>
      </xdr:nvSpPr>
      <xdr:spPr>
        <a:xfrm>
          <a:off x="1719795" y="931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161892</xdr:rowOff>
    </xdr:from>
    <xdr:to>
      <xdr:col>6</xdr:col>
      <xdr:colOff>38100</xdr:colOff>
      <xdr:row>56</xdr:row>
      <xdr:rowOff>92042</xdr:rowOff>
    </xdr:to>
    <xdr:sp macro="" textlink="">
      <xdr:nvSpPr>
        <xdr:cNvPr id="128" name="フローチャート: 判断 127"/>
        <xdr:cNvSpPr/>
      </xdr:nvSpPr>
      <xdr:spPr>
        <a:xfrm>
          <a:off x="1079500" y="959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108569</xdr:rowOff>
    </xdr:from>
    <xdr:ext cx="534377" cy="259045"/>
    <xdr:sp macro="" textlink="">
      <xdr:nvSpPr>
        <xdr:cNvPr id="129" name="テキスト ボックス 128"/>
        <xdr:cNvSpPr txBox="1"/>
      </xdr:nvSpPr>
      <xdr:spPr>
        <a:xfrm>
          <a:off x="863111" y="936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17042</xdr:rowOff>
    </xdr:from>
    <xdr:to>
      <xdr:col>24</xdr:col>
      <xdr:colOff>114300</xdr:colOff>
      <xdr:row>56</xdr:row>
      <xdr:rowOff>118642</xdr:rowOff>
    </xdr:to>
    <xdr:sp macro="" textlink="">
      <xdr:nvSpPr>
        <xdr:cNvPr id="135" name="楕円 134"/>
        <xdr:cNvSpPr/>
      </xdr:nvSpPr>
      <xdr:spPr>
        <a:xfrm>
          <a:off x="4584700" y="961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166919</xdr:rowOff>
    </xdr:from>
    <xdr:ext cx="534377" cy="259045"/>
    <xdr:sp macro="" textlink="">
      <xdr:nvSpPr>
        <xdr:cNvPr id="136" name="物件費該当値テキスト"/>
        <xdr:cNvSpPr txBox="1"/>
      </xdr:nvSpPr>
      <xdr:spPr>
        <a:xfrm>
          <a:off x="4686300" y="959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169079</xdr:rowOff>
    </xdr:from>
    <xdr:to>
      <xdr:col>20</xdr:col>
      <xdr:colOff>38100</xdr:colOff>
      <xdr:row>56</xdr:row>
      <xdr:rowOff>99229</xdr:rowOff>
    </xdr:to>
    <xdr:sp macro="" textlink="">
      <xdr:nvSpPr>
        <xdr:cNvPr id="137" name="楕円 136"/>
        <xdr:cNvSpPr/>
      </xdr:nvSpPr>
      <xdr:spPr>
        <a:xfrm>
          <a:off x="3746500" y="95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90356</xdr:rowOff>
    </xdr:from>
    <xdr:ext cx="534377" cy="259045"/>
    <xdr:sp macro="" textlink="">
      <xdr:nvSpPr>
        <xdr:cNvPr id="138" name="テキスト ボックス 137"/>
        <xdr:cNvSpPr txBox="1"/>
      </xdr:nvSpPr>
      <xdr:spPr>
        <a:xfrm>
          <a:off x="3530111" y="96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33720</xdr:rowOff>
    </xdr:from>
    <xdr:to>
      <xdr:col>15</xdr:col>
      <xdr:colOff>101600</xdr:colOff>
      <xdr:row>56</xdr:row>
      <xdr:rowOff>135320</xdr:rowOff>
    </xdr:to>
    <xdr:sp macro="" textlink="">
      <xdr:nvSpPr>
        <xdr:cNvPr id="139" name="楕円 138"/>
        <xdr:cNvSpPr/>
      </xdr:nvSpPr>
      <xdr:spPr>
        <a:xfrm>
          <a:off x="2857500" y="963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126447</xdr:rowOff>
    </xdr:from>
    <xdr:ext cx="534377" cy="259045"/>
    <xdr:sp macro="" textlink="">
      <xdr:nvSpPr>
        <xdr:cNvPr id="140" name="テキスト ボックス 139"/>
        <xdr:cNvSpPr txBox="1"/>
      </xdr:nvSpPr>
      <xdr:spPr>
        <a:xfrm>
          <a:off x="2641111" y="97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26945</xdr:rowOff>
    </xdr:from>
    <xdr:to>
      <xdr:col>10</xdr:col>
      <xdr:colOff>165100</xdr:colOff>
      <xdr:row>56</xdr:row>
      <xdr:rowOff>128545</xdr:rowOff>
    </xdr:to>
    <xdr:sp macro="" textlink="">
      <xdr:nvSpPr>
        <xdr:cNvPr id="141" name="楕円 140"/>
        <xdr:cNvSpPr/>
      </xdr:nvSpPr>
      <xdr:spPr>
        <a:xfrm>
          <a:off x="1968500" y="962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119672</xdr:rowOff>
    </xdr:from>
    <xdr:ext cx="534377" cy="259045"/>
    <xdr:sp macro="" textlink="">
      <xdr:nvSpPr>
        <xdr:cNvPr id="142" name="テキスト ボックス 141"/>
        <xdr:cNvSpPr txBox="1"/>
      </xdr:nvSpPr>
      <xdr:spPr>
        <a:xfrm>
          <a:off x="1752111" y="972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52905</xdr:rowOff>
    </xdr:from>
    <xdr:to>
      <xdr:col>6</xdr:col>
      <xdr:colOff>38100</xdr:colOff>
      <xdr:row>56</xdr:row>
      <xdr:rowOff>154505</xdr:rowOff>
    </xdr:to>
    <xdr:sp macro="" textlink="">
      <xdr:nvSpPr>
        <xdr:cNvPr id="143" name="楕円 142"/>
        <xdr:cNvSpPr/>
      </xdr:nvSpPr>
      <xdr:spPr>
        <a:xfrm>
          <a:off x="1079500" y="965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145632</xdr:rowOff>
    </xdr:from>
    <xdr:ext cx="534377" cy="259045"/>
    <xdr:sp macro="" textlink="">
      <xdr:nvSpPr>
        <xdr:cNvPr id="144" name="テキスト ボックス 143"/>
        <xdr:cNvSpPr txBox="1"/>
      </xdr:nvSpPr>
      <xdr:spPr>
        <a:xfrm>
          <a:off x="863111" y="97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104541</xdr:rowOff>
    </xdr:from>
    <xdr:to>
      <xdr:col>24</xdr:col>
      <xdr:colOff>63500</xdr:colOff>
      <xdr:row>78</xdr:row>
      <xdr:rowOff>105364</xdr:rowOff>
    </xdr:to>
    <xdr:cxnSp macro="">
      <xdr:nvCxnSpPr>
        <xdr:cNvPr id="171" name="直線コネクタ 170"/>
        <xdr:cNvCxnSpPr/>
      </xdr:nvCxnSpPr>
      <xdr:spPr>
        <a:xfrm>
          <a:off x="3797300" y="13477641"/>
          <a:ext cx="8382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104541</xdr:rowOff>
    </xdr:from>
    <xdr:to>
      <xdr:col>19</xdr:col>
      <xdr:colOff>177800</xdr:colOff>
      <xdr:row>78</xdr:row>
      <xdr:rowOff>111789</xdr:rowOff>
    </xdr:to>
    <xdr:cxnSp macro="">
      <xdr:nvCxnSpPr>
        <xdr:cNvPr id="174" name="直線コネクタ 173"/>
        <xdr:cNvCxnSpPr/>
      </xdr:nvCxnSpPr>
      <xdr:spPr>
        <a:xfrm flipV="1">
          <a:off x="2908300" y="13477641"/>
          <a:ext cx="889000" cy="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170396</xdr:rowOff>
    </xdr:from>
    <xdr:to>
      <xdr:col>20</xdr:col>
      <xdr:colOff>38100</xdr:colOff>
      <xdr:row>77</xdr:row>
      <xdr:rowOff>100546</xdr:rowOff>
    </xdr:to>
    <xdr:sp macro="" textlink="">
      <xdr:nvSpPr>
        <xdr:cNvPr id="175" name="フローチャート: 判断 174"/>
        <xdr:cNvSpPr/>
      </xdr:nvSpPr>
      <xdr:spPr>
        <a:xfrm>
          <a:off x="3746500" y="1320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117073</xdr:rowOff>
    </xdr:from>
    <xdr:ext cx="534377" cy="259045"/>
    <xdr:sp macro="" textlink="">
      <xdr:nvSpPr>
        <xdr:cNvPr id="176" name="テキスト ボックス 175"/>
        <xdr:cNvSpPr txBox="1"/>
      </xdr:nvSpPr>
      <xdr:spPr>
        <a:xfrm>
          <a:off x="3530111" y="129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109776</xdr:rowOff>
    </xdr:from>
    <xdr:to>
      <xdr:col>15</xdr:col>
      <xdr:colOff>50800</xdr:colOff>
      <xdr:row>78</xdr:row>
      <xdr:rowOff>111789</xdr:rowOff>
    </xdr:to>
    <xdr:cxnSp macro="">
      <xdr:nvCxnSpPr>
        <xdr:cNvPr id="177" name="直線コネクタ 176"/>
        <xdr:cNvCxnSpPr/>
      </xdr:nvCxnSpPr>
      <xdr:spPr>
        <a:xfrm>
          <a:off x="2019300" y="13482876"/>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44255</xdr:rowOff>
    </xdr:from>
    <xdr:to>
      <xdr:col>15</xdr:col>
      <xdr:colOff>101600</xdr:colOff>
      <xdr:row>77</xdr:row>
      <xdr:rowOff>145855</xdr:rowOff>
    </xdr:to>
    <xdr:sp macro="" textlink="">
      <xdr:nvSpPr>
        <xdr:cNvPr id="178" name="フローチャート: 判断 177"/>
        <xdr:cNvSpPr/>
      </xdr:nvSpPr>
      <xdr:spPr>
        <a:xfrm>
          <a:off x="2857500" y="1324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162382</xdr:rowOff>
    </xdr:from>
    <xdr:ext cx="469744" cy="259045"/>
    <xdr:sp macro="" textlink="">
      <xdr:nvSpPr>
        <xdr:cNvPr id="179" name="テキスト ボックス 178"/>
        <xdr:cNvSpPr txBox="1"/>
      </xdr:nvSpPr>
      <xdr:spPr>
        <a:xfrm>
          <a:off x="2673428" y="1302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101524</xdr:rowOff>
    </xdr:from>
    <xdr:to>
      <xdr:col>10</xdr:col>
      <xdr:colOff>114300</xdr:colOff>
      <xdr:row>78</xdr:row>
      <xdr:rowOff>109776</xdr:rowOff>
    </xdr:to>
    <xdr:cxnSp macro="">
      <xdr:nvCxnSpPr>
        <xdr:cNvPr id="180" name="直線コネクタ 179"/>
        <xdr:cNvCxnSpPr/>
      </xdr:nvCxnSpPr>
      <xdr:spPr>
        <a:xfrm>
          <a:off x="1130300" y="13474624"/>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55319</xdr:rowOff>
    </xdr:from>
    <xdr:to>
      <xdr:col>10</xdr:col>
      <xdr:colOff>165100</xdr:colOff>
      <xdr:row>77</xdr:row>
      <xdr:rowOff>156919</xdr:rowOff>
    </xdr:to>
    <xdr:sp macro="" textlink="">
      <xdr:nvSpPr>
        <xdr:cNvPr id="181" name="フローチャート: 判断 180"/>
        <xdr:cNvSpPr/>
      </xdr:nvSpPr>
      <xdr:spPr>
        <a:xfrm>
          <a:off x="1968500" y="1325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1996</xdr:rowOff>
    </xdr:from>
    <xdr:ext cx="469744" cy="259045"/>
    <xdr:sp macro="" textlink="">
      <xdr:nvSpPr>
        <xdr:cNvPr id="182" name="テキスト ボックス 181"/>
        <xdr:cNvSpPr txBox="1"/>
      </xdr:nvSpPr>
      <xdr:spPr>
        <a:xfrm>
          <a:off x="1784428" y="130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43706</xdr:rowOff>
    </xdr:from>
    <xdr:to>
      <xdr:col>6</xdr:col>
      <xdr:colOff>38100</xdr:colOff>
      <xdr:row>77</xdr:row>
      <xdr:rowOff>145306</xdr:rowOff>
    </xdr:to>
    <xdr:sp macro="" textlink="">
      <xdr:nvSpPr>
        <xdr:cNvPr id="183" name="フローチャート: 判断 182"/>
        <xdr:cNvSpPr/>
      </xdr:nvSpPr>
      <xdr:spPr>
        <a:xfrm>
          <a:off x="1079500" y="1324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161833</xdr:rowOff>
    </xdr:from>
    <xdr:ext cx="469744" cy="259045"/>
    <xdr:sp macro="" textlink="">
      <xdr:nvSpPr>
        <xdr:cNvPr id="184" name="テキスト ボックス 183"/>
        <xdr:cNvSpPr txBox="1"/>
      </xdr:nvSpPr>
      <xdr:spPr>
        <a:xfrm>
          <a:off x="895428" y="130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54564</xdr:rowOff>
    </xdr:from>
    <xdr:to>
      <xdr:col>24</xdr:col>
      <xdr:colOff>114300</xdr:colOff>
      <xdr:row>78</xdr:row>
      <xdr:rowOff>156164</xdr:rowOff>
    </xdr:to>
    <xdr:sp macro="" textlink="">
      <xdr:nvSpPr>
        <xdr:cNvPr id="190" name="楕円 189"/>
        <xdr:cNvSpPr/>
      </xdr:nvSpPr>
      <xdr:spPr>
        <a:xfrm>
          <a:off x="4584700" y="1342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140941</xdr:rowOff>
    </xdr:from>
    <xdr:ext cx="469744" cy="259045"/>
    <xdr:sp macro="" textlink="">
      <xdr:nvSpPr>
        <xdr:cNvPr id="191" name="維持補修費該当値テキスト"/>
        <xdr:cNvSpPr txBox="1"/>
      </xdr:nvSpPr>
      <xdr:spPr>
        <a:xfrm>
          <a:off x="4686300" y="1334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53741</xdr:rowOff>
    </xdr:from>
    <xdr:to>
      <xdr:col>20</xdr:col>
      <xdr:colOff>38100</xdr:colOff>
      <xdr:row>78</xdr:row>
      <xdr:rowOff>155341</xdr:rowOff>
    </xdr:to>
    <xdr:sp macro="" textlink="">
      <xdr:nvSpPr>
        <xdr:cNvPr id="192" name="楕円 191"/>
        <xdr:cNvSpPr/>
      </xdr:nvSpPr>
      <xdr:spPr>
        <a:xfrm>
          <a:off x="3746500" y="1342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146468</xdr:rowOff>
    </xdr:from>
    <xdr:ext cx="469744" cy="259045"/>
    <xdr:sp macro="" textlink="">
      <xdr:nvSpPr>
        <xdr:cNvPr id="193" name="テキスト ボックス 192"/>
        <xdr:cNvSpPr txBox="1"/>
      </xdr:nvSpPr>
      <xdr:spPr>
        <a:xfrm>
          <a:off x="3562428" y="1351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60989</xdr:rowOff>
    </xdr:from>
    <xdr:to>
      <xdr:col>15</xdr:col>
      <xdr:colOff>101600</xdr:colOff>
      <xdr:row>78</xdr:row>
      <xdr:rowOff>162589</xdr:rowOff>
    </xdr:to>
    <xdr:sp macro="" textlink="">
      <xdr:nvSpPr>
        <xdr:cNvPr id="194" name="楕円 193"/>
        <xdr:cNvSpPr/>
      </xdr:nvSpPr>
      <xdr:spPr>
        <a:xfrm>
          <a:off x="2857500" y="134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153716</xdr:rowOff>
    </xdr:from>
    <xdr:ext cx="469744" cy="259045"/>
    <xdr:sp macro="" textlink="">
      <xdr:nvSpPr>
        <xdr:cNvPr id="195" name="テキスト ボックス 194"/>
        <xdr:cNvSpPr txBox="1"/>
      </xdr:nvSpPr>
      <xdr:spPr>
        <a:xfrm>
          <a:off x="2673428" y="135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58976</xdr:rowOff>
    </xdr:from>
    <xdr:to>
      <xdr:col>10</xdr:col>
      <xdr:colOff>165100</xdr:colOff>
      <xdr:row>78</xdr:row>
      <xdr:rowOff>160576</xdr:rowOff>
    </xdr:to>
    <xdr:sp macro="" textlink="">
      <xdr:nvSpPr>
        <xdr:cNvPr id="196" name="楕円 195"/>
        <xdr:cNvSpPr/>
      </xdr:nvSpPr>
      <xdr:spPr>
        <a:xfrm>
          <a:off x="1968500" y="1343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151703</xdr:rowOff>
    </xdr:from>
    <xdr:ext cx="469744" cy="259045"/>
    <xdr:sp macro="" textlink="">
      <xdr:nvSpPr>
        <xdr:cNvPr id="197" name="テキスト ボックス 196"/>
        <xdr:cNvSpPr txBox="1"/>
      </xdr:nvSpPr>
      <xdr:spPr>
        <a:xfrm>
          <a:off x="1784428" y="1352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50724</xdr:rowOff>
    </xdr:from>
    <xdr:to>
      <xdr:col>6</xdr:col>
      <xdr:colOff>38100</xdr:colOff>
      <xdr:row>78</xdr:row>
      <xdr:rowOff>152324</xdr:rowOff>
    </xdr:to>
    <xdr:sp macro="" textlink="">
      <xdr:nvSpPr>
        <xdr:cNvPr id="198" name="楕円 197"/>
        <xdr:cNvSpPr/>
      </xdr:nvSpPr>
      <xdr:spPr>
        <a:xfrm>
          <a:off x="1079500" y="134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143451</xdr:rowOff>
    </xdr:from>
    <xdr:ext cx="469744" cy="259045"/>
    <xdr:sp macro="" textlink="">
      <xdr:nvSpPr>
        <xdr:cNvPr id="199" name="テキスト ボックス 198"/>
        <xdr:cNvSpPr txBox="1"/>
      </xdr:nvSpPr>
      <xdr:spPr>
        <a:xfrm>
          <a:off x="895428" y="1351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57290</xdr:rowOff>
    </xdr:from>
    <xdr:to>
      <xdr:col>24</xdr:col>
      <xdr:colOff>63500</xdr:colOff>
      <xdr:row>98</xdr:row>
      <xdr:rowOff>18910</xdr:rowOff>
    </xdr:to>
    <xdr:cxnSp macro="">
      <xdr:nvCxnSpPr>
        <xdr:cNvPr id="229" name="直線コネクタ 228"/>
        <xdr:cNvCxnSpPr/>
      </xdr:nvCxnSpPr>
      <xdr:spPr>
        <a:xfrm flipV="1">
          <a:off x="3797300" y="16516490"/>
          <a:ext cx="838200" cy="30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18910</xdr:rowOff>
    </xdr:from>
    <xdr:to>
      <xdr:col>19</xdr:col>
      <xdr:colOff>177800</xdr:colOff>
      <xdr:row>98</xdr:row>
      <xdr:rowOff>35013</xdr:rowOff>
    </xdr:to>
    <xdr:cxnSp macro="">
      <xdr:nvCxnSpPr>
        <xdr:cNvPr id="232" name="直線コネクタ 231"/>
        <xdr:cNvCxnSpPr/>
      </xdr:nvCxnSpPr>
      <xdr:spPr>
        <a:xfrm flipV="1">
          <a:off x="2908300" y="16821010"/>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3" name="フローチャート: 判断 232"/>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4" name="テキスト ボックス 233"/>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35013</xdr:rowOff>
    </xdr:from>
    <xdr:to>
      <xdr:col>15</xdr:col>
      <xdr:colOff>50800</xdr:colOff>
      <xdr:row>98</xdr:row>
      <xdr:rowOff>53429</xdr:rowOff>
    </xdr:to>
    <xdr:cxnSp macro="">
      <xdr:nvCxnSpPr>
        <xdr:cNvPr id="235" name="直線コネクタ 234"/>
        <xdr:cNvCxnSpPr/>
      </xdr:nvCxnSpPr>
      <xdr:spPr>
        <a:xfrm flipV="1">
          <a:off x="2019300" y="16837113"/>
          <a:ext cx="889000"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39891</xdr:rowOff>
    </xdr:from>
    <xdr:to>
      <xdr:col>15</xdr:col>
      <xdr:colOff>101600</xdr:colOff>
      <xdr:row>95</xdr:row>
      <xdr:rowOff>141491</xdr:rowOff>
    </xdr:to>
    <xdr:sp macro="" textlink="">
      <xdr:nvSpPr>
        <xdr:cNvPr id="236" name="フローチャート: 判断 235"/>
        <xdr:cNvSpPr/>
      </xdr:nvSpPr>
      <xdr:spPr>
        <a:xfrm>
          <a:off x="2857500" y="1632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158018</xdr:rowOff>
    </xdr:from>
    <xdr:ext cx="534377" cy="259045"/>
    <xdr:sp macro="" textlink="">
      <xdr:nvSpPr>
        <xdr:cNvPr id="237" name="テキスト ボックス 236"/>
        <xdr:cNvSpPr txBox="1"/>
      </xdr:nvSpPr>
      <xdr:spPr>
        <a:xfrm>
          <a:off x="2641111" y="161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32969</xdr:rowOff>
    </xdr:from>
    <xdr:to>
      <xdr:col>10</xdr:col>
      <xdr:colOff>114300</xdr:colOff>
      <xdr:row>98</xdr:row>
      <xdr:rowOff>53429</xdr:rowOff>
    </xdr:to>
    <xdr:cxnSp macro="">
      <xdr:nvCxnSpPr>
        <xdr:cNvPr id="238" name="直線コネクタ 237"/>
        <xdr:cNvCxnSpPr/>
      </xdr:nvCxnSpPr>
      <xdr:spPr>
        <a:xfrm>
          <a:off x="1130300" y="16835069"/>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103366</xdr:rowOff>
    </xdr:from>
    <xdr:to>
      <xdr:col>10</xdr:col>
      <xdr:colOff>165100</xdr:colOff>
      <xdr:row>96</xdr:row>
      <xdr:rowOff>33516</xdr:rowOff>
    </xdr:to>
    <xdr:sp macro="" textlink="">
      <xdr:nvSpPr>
        <xdr:cNvPr id="239" name="フローチャート: 判断 238"/>
        <xdr:cNvSpPr/>
      </xdr:nvSpPr>
      <xdr:spPr>
        <a:xfrm>
          <a:off x="1968500" y="163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50043</xdr:rowOff>
    </xdr:from>
    <xdr:ext cx="534377" cy="259045"/>
    <xdr:sp macro="" textlink="">
      <xdr:nvSpPr>
        <xdr:cNvPr id="240" name="テキスト ボックス 239"/>
        <xdr:cNvSpPr txBox="1"/>
      </xdr:nvSpPr>
      <xdr:spPr>
        <a:xfrm>
          <a:off x="1752111" y="161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123113</xdr:rowOff>
    </xdr:from>
    <xdr:to>
      <xdr:col>6</xdr:col>
      <xdr:colOff>38100</xdr:colOff>
      <xdr:row>96</xdr:row>
      <xdr:rowOff>53263</xdr:rowOff>
    </xdr:to>
    <xdr:sp macro="" textlink="">
      <xdr:nvSpPr>
        <xdr:cNvPr id="241" name="フローチャート: 判断 240"/>
        <xdr:cNvSpPr/>
      </xdr:nvSpPr>
      <xdr:spPr>
        <a:xfrm>
          <a:off x="1079500" y="1641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69790</xdr:rowOff>
    </xdr:from>
    <xdr:ext cx="534377" cy="259045"/>
    <xdr:sp macro="" textlink="">
      <xdr:nvSpPr>
        <xdr:cNvPr id="242" name="テキスト ボックス 241"/>
        <xdr:cNvSpPr txBox="1"/>
      </xdr:nvSpPr>
      <xdr:spPr>
        <a:xfrm>
          <a:off x="863111" y="161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6490</xdr:rowOff>
    </xdr:from>
    <xdr:to>
      <xdr:col>24</xdr:col>
      <xdr:colOff>114300</xdr:colOff>
      <xdr:row>96</xdr:row>
      <xdr:rowOff>108090</xdr:rowOff>
    </xdr:to>
    <xdr:sp macro="" textlink="">
      <xdr:nvSpPr>
        <xdr:cNvPr id="248" name="楕円 247"/>
        <xdr:cNvSpPr/>
      </xdr:nvSpPr>
      <xdr:spPr>
        <a:xfrm>
          <a:off x="4584700" y="164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156367</xdr:rowOff>
    </xdr:from>
    <xdr:ext cx="534377" cy="259045"/>
    <xdr:sp macro="" textlink="">
      <xdr:nvSpPr>
        <xdr:cNvPr id="249" name="扶助費該当値テキスト"/>
        <xdr:cNvSpPr txBox="1"/>
      </xdr:nvSpPr>
      <xdr:spPr>
        <a:xfrm>
          <a:off x="4686300" y="164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139560</xdr:rowOff>
    </xdr:from>
    <xdr:to>
      <xdr:col>20</xdr:col>
      <xdr:colOff>38100</xdr:colOff>
      <xdr:row>98</xdr:row>
      <xdr:rowOff>69710</xdr:rowOff>
    </xdr:to>
    <xdr:sp macro="" textlink="">
      <xdr:nvSpPr>
        <xdr:cNvPr id="250" name="楕円 249"/>
        <xdr:cNvSpPr/>
      </xdr:nvSpPr>
      <xdr:spPr>
        <a:xfrm>
          <a:off x="3746500" y="167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60837</xdr:rowOff>
    </xdr:from>
    <xdr:ext cx="534377" cy="259045"/>
    <xdr:sp macro="" textlink="">
      <xdr:nvSpPr>
        <xdr:cNvPr id="251" name="テキスト ボックス 250"/>
        <xdr:cNvSpPr txBox="1"/>
      </xdr:nvSpPr>
      <xdr:spPr>
        <a:xfrm>
          <a:off x="3530111" y="1686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155663</xdr:rowOff>
    </xdr:from>
    <xdr:to>
      <xdr:col>15</xdr:col>
      <xdr:colOff>101600</xdr:colOff>
      <xdr:row>98</xdr:row>
      <xdr:rowOff>85813</xdr:rowOff>
    </xdr:to>
    <xdr:sp macro="" textlink="">
      <xdr:nvSpPr>
        <xdr:cNvPr id="252" name="楕円 251"/>
        <xdr:cNvSpPr/>
      </xdr:nvSpPr>
      <xdr:spPr>
        <a:xfrm>
          <a:off x="2857500" y="167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76940</xdr:rowOff>
    </xdr:from>
    <xdr:ext cx="534377" cy="259045"/>
    <xdr:sp macro="" textlink="">
      <xdr:nvSpPr>
        <xdr:cNvPr id="253" name="テキスト ボックス 252"/>
        <xdr:cNvSpPr txBox="1"/>
      </xdr:nvSpPr>
      <xdr:spPr>
        <a:xfrm>
          <a:off x="2641111" y="1687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2629</xdr:rowOff>
    </xdr:from>
    <xdr:to>
      <xdr:col>10</xdr:col>
      <xdr:colOff>165100</xdr:colOff>
      <xdr:row>98</xdr:row>
      <xdr:rowOff>104229</xdr:rowOff>
    </xdr:to>
    <xdr:sp macro="" textlink="">
      <xdr:nvSpPr>
        <xdr:cNvPr id="254" name="楕円 253"/>
        <xdr:cNvSpPr/>
      </xdr:nvSpPr>
      <xdr:spPr>
        <a:xfrm>
          <a:off x="1968500" y="1680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95356</xdr:rowOff>
    </xdr:from>
    <xdr:ext cx="534377" cy="259045"/>
    <xdr:sp macro="" textlink="">
      <xdr:nvSpPr>
        <xdr:cNvPr id="255" name="テキスト ボックス 254"/>
        <xdr:cNvSpPr txBox="1"/>
      </xdr:nvSpPr>
      <xdr:spPr>
        <a:xfrm>
          <a:off x="1752111" y="1689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153619</xdr:rowOff>
    </xdr:from>
    <xdr:to>
      <xdr:col>6</xdr:col>
      <xdr:colOff>38100</xdr:colOff>
      <xdr:row>98</xdr:row>
      <xdr:rowOff>83769</xdr:rowOff>
    </xdr:to>
    <xdr:sp macro="" textlink="">
      <xdr:nvSpPr>
        <xdr:cNvPr id="256" name="楕円 255"/>
        <xdr:cNvSpPr/>
      </xdr:nvSpPr>
      <xdr:spPr>
        <a:xfrm>
          <a:off x="1079500" y="167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74896</xdr:rowOff>
    </xdr:from>
    <xdr:ext cx="534377" cy="259045"/>
    <xdr:sp macro="" textlink="">
      <xdr:nvSpPr>
        <xdr:cNvPr id="257" name="テキスト ボックス 256"/>
        <xdr:cNvSpPr txBox="1"/>
      </xdr:nvSpPr>
      <xdr:spPr>
        <a:xfrm>
          <a:off x="863111" y="168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66292</xdr:rowOff>
    </xdr:from>
    <xdr:to>
      <xdr:col>55</xdr:col>
      <xdr:colOff>0</xdr:colOff>
      <xdr:row>35</xdr:row>
      <xdr:rowOff>163561</xdr:rowOff>
    </xdr:to>
    <xdr:cxnSp macro="">
      <xdr:nvCxnSpPr>
        <xdr:cNvPr id="284" name="直線コネクタ 283"/>
        <xdr:cNvCxnSpPr/>
      </xdr:nvCxnSpPr>
      <xdr:spPr>
        <a:xfrm>
          <a:off x="9639300" y="5724142"/>
          <a:ext cx="838200" cy="4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66292</xdr:rowOff>
    </xdr:from>
    <xdr:to>
      <xdr:col>50</xdr:col>
      <xdr:colOff>114300</xdr:colOff>
      <xdr:row>36</xdr:row>
      <xdr:rowOff>26968</xdr:rowOff>
    </xdr:to>
    <xdr:cxnSp macro="">
      <xdr:nvCxnSpPr>
        <xdr:cNvPr id="287" name="直線コネクタ 286"/>
        <xdr:cNvCxnSpPr/>
      </xdr:nvCxnSpPr>
      <xdr:spPr>
        <a:xfrm flipV="1">
          <a:off x="8750300" y="5724142"/>
          <a:ext cx="889000" cy="47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88" name="フローチャート: 判断 287"/>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89" name="テキスト ボックス 288"/>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26968</xdr:rowOff>
    </xdr:from>
    <xdr:to>
      <xdr:col>45</xdr:col>
      <xdr:colOff>177800</xdr:colOff>
      <xdr:row>36</xdr:row>
      <xdr:rowOff>58753</xdr:rowOff>
    </xdr:to>
    <xdr:cxnSp macro="">
      <xdr:nvCxnSpPr>
        <xdr:cNvPr id="290" name="直線コネクタ 289"/>
        <xdr:cNvCxnSpPr/>
      </xdr:nvCxnSpPr>
      <xdr:spPr>
        <a:xfrm flipV="1">
          <a:off x="7861300" y="6199168"/>
          <a:ext cx="889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150896</xdr:rowOff>
    </xdr:from>
    <xdr:to>
      <xdr:col>46</xdr:col>
      <xdr:colOff>38100</xdr:colOff>
      <xdr:row>36</xdr:row>
      <xdr:rowOff>81046</xdr:rowOff>
    </xdr:to>
    <xdr:sp macro="" textlink="">
      <xdr:nvSpPr>
        <xdr:cNvPr id="291" name="フローチャート: 判断 290"/>
        <xdr:cNvSpPr/>
      </xdr:nvSpPr>
      <xdr:spPr>
        <a:xfrm>
          <a:off x="8699500" y="615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72173</xdr:rowOff>
    </xdr:from>
    <xdr:ext cx="534377" cy="259045"/>
    <xdr:sp macro="" textlink="">
      <xdr:nvSpPr>
        <xdr:cNvPr id="292" name="テキスト ボックス 291"/>
        <xdr:cNvSpPr txBox="1"/>
      </xdr:nvSpPr>
      <xdr:spPr>
        <a:xfrm>
          <a:off x="8483111" y="624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58753</xdr:rowOff>
    </xdr:from>
    <xdr:to>
      <xdr:col>41</xdr:col>
      <xdr:colOff>50800</xdr:colOff>
      <xdr:row>36</xdr:row>
      <xdr:rowOff>70046</xdr:rowOff>
    </xdr:to>
    <xdr:cxnSp macro="">
      <xdr:nvCxnSpPr>
        <xdr:cNvPr id="293" name="直線コネクタ 292"/>
        <xdr:cNvCxnSpPr/>
      </xdr:nvCxnSpPr>
      <xdr:spPr>
        <a:xfrm flipV="1">
          <a:off x="6972300" y="6230953"/>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139786</xdr:rowOff>
    </xdr:from>
    <xdr:to>
      <xdr:col>41</xdr:col>
      <xdr:colOff>101600</xdr:colOff>
      <xdr:row>36</xdr:row>
      <xdr:rowOff>69936</xdr:rowOff>
    </xdr:to>
    <xdr:sp macro="" textlink="">
      <xdr:nvSpPr>
        <xdr:cNvPr id="294" name="フローチャート: 判断 293"/>
        <xdr:cNvSpPr/>
      </xdr:nvSpPr>
      <xdr:spPr>
        <a:xfrm>
          <a:off x="78105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86463</xdr:rowOff>
    </xdr:from>
    <xdr:ext cx="599010" cy="259045"/>
    <xdr:sp macro="" textlink="">
      <xdr:nvSpPr>
        <xdr:cNvPr id="295" name="テキスト ボックス 294"/>
        <xdr:cNvSpPr txBox="1"/>
      </xdr:nvSpPr>
      <xdr:spPr>
        <a:xfrm>
          <a:off x="7561795" y="591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154819</xdr:rowOff>
    </xdr:from>
    <xdr:to>
      <xdr:col>36</xdr:col>
      <xdr:colOff>165100</xdr:colOff>
      <xdr:row>36</xdr:row>
      <xdr:rowOff>84969</xdr:rowOff>
    </xdr:to>
    <xdr:sp macro="" textlink="">
      <xdr:nvSpPr>
        <xdr:cNvPr id="296" name="フローチャート: 判断 295"/>
        <xdr:cNvSpPr/>
      </xdr:nvSpPr>
      <xdr:spPr>
        <a:xfrm>
          <a:off x="6921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101496</xdr:rowOff>
    </xdr:from>
    <xdr:ext cx="534377" cy="259045"/>
    <xdr:sp macro="" textlink="">
      <xdr:nvSpPr>
        <xdr:cNvPr id="297" name="テキスト ボックス 296"/>
        <xdr:cNvSpPr txBox="1"/>
      </xdr:nvSpPr>
      <xdr:spPr>
        <a:xfrm>
          <a:off x="6705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112761</xdr:rowOff>
    </xdr:from>
    <xdr:to>
      <xdr:col>55</xdr:col>
      <xdr:colOff>50800</xdr:colOff>
      <xdr:row>36</xdr:row>
      <xdr:rowOff>42911</xdr:rowOff>
    </xdr:to>
    <xdr:sp macro="" textlink="">
      <xdr:nvSpPr>
        <xdr:cNvPr id="303" name="楕円 302"/>
        <xdr:cNvSpPr/>
      </xdr:nvSpPr>
      <xdr:spPr>
        <a:xfrm>
          <a:off x="10426700" y="611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91188</xdr:rowOff>
    </xdr:from>
    <xdr:ext cx="599010" cy="259045"/>
    <xdr:sp macro="" textlink="">
      <xdr:nvSpPr>
        <xdr:cNvPr id="304" name="補助費等該当値テキスト"/>
        <xdr:cNvSpPr txBox="1"/>
      </xdr:nvSpPr>
      <xdr:spPr>
        <a:xfrm>
          <a:off x="10528300" y="6091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15492</xdr:rowOff>
    </xdr:from>
    <xdr:to>
      <xdr:col>50</xdr:col>
      <xdr:colOff>165100</xdr:colOff>
      <xdr:row>33</xdr:row>
      <xdr:rowOff>117092</xdr:rowOff>
    </xdr:to>
    <xdr:sp macro="" textlink="">
      <xdr:nvSpPr>
        <xdr:cNvPr id="305" name="楕円 304"/>
        <xdr:cNvSpPr/>
      </xdr:nvSpPr>
      <xdr:spPr>
        <a:xfrm>
          <a:off x="9588500" y="5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108219</xdr:rowOff>
    </xdr:from>
    <xdr:ext cx="599010" cy="259045"/>
    <xdr:sp macro="" textlink="">
      <xdr:nvSpPr>
        <xdr:cNvPr id="306" name="テキスト ボックス 305"/>
        <xdr:cNvSpPr txBox="1"/>
      </xdr:nvSpPr>
      <xdr:spPr>
        <a:xfrm>
          <a:off x="9339795" y="576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147618</xdr:rowOff>
    </xdr:from>
    <xdr:to>
      <xdr:col>46</xdr:col>
      <xdr:colOff>38100</xdr:colOff>
      <xdr:row>36</xdr:row>
      <xdr:rowOff>77768</xdr:rowOff>
    </xdr:to>
    <xdr:sp macro="" textlink="">
      <xdr:nvSpPr>
        <xdr:cNvPr id="307" name="楕円 306"/>
        <xdr:cNvSpPr/>
      </xdr:nvSpPr>
      <xdr:spPr>
        <a:xfrm>
          <a:off x="8699500" y="61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94295</xdr:rowOff>
    </xdr:from>
    <xdr:ext cx="534377" cy="259045"/>
    <xdr:sp macro="" textlink="">
      <xdr:nvSpPr>
        <xdr:cNvPr id="308" name="テキスト ボックス 307"/>
        <xdr:cNvSpPr txBox="1"/>
      </xdr:nvSpPr>
      <xdr:spPr>
        <a:xfrm>
          <a:off x="8483111" y="59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7953</xdr:rowOff>
    </xdr:from>
    <xdr:to>
      <xdr:col>41</xdr:col>
      <xdr:colOff>101600</xdr:colOff>
      <xdr:row>36</xdr:row>
      <xdr:rowOff>109553</xdr:rowOff>
    </xdr:to>
    <xdr:sp macro="" textlink="">
      <xdr:nvSpPr>
        <xdr:cNvPr id="309" name="楕円 308"/>
        <xdr:cNvSpPr/>
      </xdr:nvSpPr>
      <xdr:spPr>
        <a:xfrm>
          <a:off x="7810500" y="618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100680</xdr:rowOff>
    </xdr:from>
    <xdr:ext cx="534377" cy="259045"/>
    <xdr:sp macro="" textlink="">
      <xdr:nvSpPr>
        <xdr:cNvPr id="310" name="テキスト ボックス 309"/>
        <xdr:cNvSpPr txBox="1"/>
      </xdr:nvSpPr>
      <xdr:spPr>
        <a:xfrm>
          <a:off x="7594111" y="627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19246</xdr:rowOff>
    </xdr:from>
    <xdr:to>
      <xdr:col>36</xdr:col>
      <xdr:colOff>165100</xdr:colOff>
      <xdr:row>36</xdr:row>
      <xdr:rowOff>120846</xdr:rowOff>
    </xdr:to>
    <xdr:sp macro="" textlink="">
      <xdr:nvSpPr>
        <xdr:cNvPr id="311" name="楕円 310"/>
        <xdr:cNvSpPr/>
      </xdr:nvSpPr>
      <xdr:spPr>
        <a:xfrm>
          <a:off x="6921500" y="61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111973</xdr:rowOff>
    </xdr:from>
    <xdr:ext cx="534377" cy="259045"/>
    <xdr:sp macro="" textlink="">
      <xdr:nvSpPr>
        <xdr:cNvPr id="312" name="テキスト ボックス 311"/>
        <xdr:cNvSpPr txBox="1"/>
      </xdr:nvSpPr>
      <xdr:spPr>
        <a:xfrm>
          <a:off x="6705111" y="62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85627</xdr:rowOff>
    </xdr:from>
    <xdr:to>
      <xdr:col>55</xdr:col>
      <xdr:colOff>0</xdr:colOff>
      <xdr:row>55</xdr:row>
      <xdr:rowOff>124263</xdr:rowOff>
    </xdr:to>
    <xdr:cxnSp macro="">
      <xdr:nvCxnSpPr>
        <xdr:cNvPr id="343" name="直線コネクタ 342"/>
        <xdr:cNvCxnSpPr/>
      </xdr:nvCxnSpPr>
      <xdr:spPr>
        <a:xfrm flipV="1">
          <a:off x="9639300" y="9515377"/>
          <a:ext cx="838200" cy="3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124263</xdr:rowOff>
    </xdr:from>
    <xdr:to>
      <xdr:col>50</xdr:col>
      <xdr:colOff>114300</xdr:colOff>
      <xdr:row>58</xdr:row>
      <xdr:rowOff>22337</xdr:rowOff>
    </xdr:to>
    <xdr:cxnSp macro="">
      <xdr:nvCxnSpPr>
        <xdr:cNvPr id="346" name="直線コネクタ 345"/>
        <xdr:cNvCxnSpPr/>
      </xdr:nvCxnSpPr>
      <xdr:spPr>
        <a:xfrm flipV="1">
          <a:off x="8750300" y="9554013"/>
          <a:ext cx="889000" cy="4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169556</xdr:rowOff>
    </xdr:from>
    <xdr:to>
      <xdr:col>50</xdr:col>
      <xdr:colOff>165100</xdr:colOff>
      <xdr:row>57</xdr:row>
      <xdr:rowOff>99706</xdr:rowOff>
    </xdr:to>
    <xdr:sp macro="" textlink="">
      <xdr:nvSpPr>
        <xdr:cNvPr id="347" name="フローチャート: 判断 346"/>
        <xdr:cNvSpPr/>
      </xdr:nvSpPr>
      <xdr:spPr>
        <a:xfrm>
          <a:off x="9588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90833</xdr:rowOff>
    </xdr:from>
    <xdr:ext cx="599010" cy="259045"/>
    <xdr:sp macro="" textlink="">
      <xdr:nvSpPr>
        <xdr:cNvPr id="348" name="テキスト ボックス 347"/>
        <xdr:cNvSpPr txBox="1"/>
      </xdr:nvSpPr>
      <xdr:spPr>
        <a:xfrm>
          <a:off x="9339795" y="986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22337</xdr:rowOff>
    </xdr:from>
    <xdr:to>
      <xdr:col>45</xdr:col>
      <xdr:colOff>177800</xdr:colOff>
      <xdr:row>58</xdr:row>
      <xdr:rowOff>118685</xdr:rowOff>
    </xdr:to>
    <xdr:cxnSp macro="">
      <xdr:nvCxnSpPr>
        <xdr:cNvPr id="349" name="直線コネクタ 348"/>
        <xdr:cNvCxnSpPr/>
      </xdr:nvCxnSpPr>
      <xdr:spPr>
        <a:xfrm flipV="1">
          <a:off x="7861300" y="9966437"/>
          <a:ext cx="889000" cy="9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20820</xdr:rowOff>
    </xdr:from>
    <xdr:to>
      <xdr:col>46</xdr:col>
      <xdr:colOff>38100</xdr:colOff>
      <xdr:row>57</xdr:row>
      <xdr:rowOff>122420</xdr:rowOff>
    </xdr:to>
    <xdr:sp macro="" textlink="">
      <xdr:nvSpPr>
        <xdr:cNvPr id="350" name="フローチャート: 判断 349"/>
        <xdr:cNvSpPr/>
      </xdr:nvSpPr>
      <xdr:spPr>
        <a:xfrm>
          <a:off x="8699500" y="979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138947</xdr:rowOff>
    </xdr:from>
    <xdr:ext cx="599010" cy="259045"/>
    <xdr:sp macro="" textlink="">
      <xdr:nvSpPr>
        <xdr:cNvPr id="351" name="テキスト ボックス 350"/>
        <xdr:cNvSpPr txBox="1"/>
      </xdr:nvSpPr>
      <xdr:spPr>
        <a:xfrm>
          <a:off x="8450795" y="956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118685</xdr:rowOff>
    </xdr:from>
    <xdr:to>
      <xdr:col>41</xdr:col>
      <xdr:colOff>50800</xdr:colOff>
      <xdr:row>58</xdr:row>
      <xdr:rowOff>130794</xdr:rowOff>
    </xdr:to>
    <xdr:cxnSp macro="">
      <xdr:nvCxnSpPr>
        <xdr:cNvPr id="352" name="直線コネクタ 351"/>
        <xdr:cNvCxnSpPr/>
      </xdr:nvCxnSpPr>
      <xdr:spPr>
        <a:xfrm flipV="1">
          <a:off x="6972300" y="10062785"/>
          <a:ext cx="889000" cy="1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69283</xdr:rowOff>
    </xdr:from>
    <xdr:to>
      <xdr:col>41</xdr:col>
      <xdr:colOff>101600</xdr:colOff>
      <xdr:row>57</xdr:row>
      <xdr:rowOff>170883</xdr:rowOff>
    </xdr:to>
    <xdr:sp macro="" textlink="">
      <xdr:nvSpPr>
        <xdr:cNvPr id="353" name="フローチャート: 判断 352"/>
        <xdr:cNvSpPr/>
      </xdr:nvSpPr>
      <xdr:spPr>
        <a:xfrm>
          <a:off x="7810500" y="9841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15960</xdr:rowOff>
    </xdr:from>
    <xdr:ext cx="534377" cy="259045"/>
    <xdr:sp macro="" textlink="">
      <xdr:nvSpPr>
        <xdr:cNvPr id="354" name="テキスト ボックス 353"/>
        <xdr:cNvSpPr txBox="1"/>
      </xdr:nvSpPr>
      <xdr:spPr>
        <a:xfrm>
          <a:off x="7594111" y="961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44796</xdr:rowOff>
    </xdr:from>
    <xdr:to>
      <xdr:col>36</xdr:col>
      <xdr:colOff>165100</xdr:colOff>
      <xdr:row>57</xdr:row>
      <xdr:rowOff>146396</xdr:rowOff>
    </xdr:to>
    <xdr:sp macro="" textlink="">
      <xdr:nvSpPr>
        <xdr:cNvPr id="355" name="フローチャート: 判断 354"/>
        <xdr:cNvSpPr/>
      </xdr:nvSpPr>
      <xdr:spPr>
        <a:xfrm>
          <a:off x="69215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162923</xdr:rowOff>
    </xdr:from>
    <xdr:ext cx="599010" cy="259045"/>
    <xdr:sp macro="" textlink="">
      <xdr:nvSpPr>
        <xdr:cNvPr id="356" name="テキスト ボックス 355"/>
        <xdr:cNvSpPr txBox="1"/>
      </xdr:nvSpPr>
      <xdr:spPr>
        <a:xfrm>
          <a:off x="6672795" y="959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34827</xdr:rowOff>
    </xdr:from>
    <xdr:to>
      <xdr:col>55</xdr:col>
      <xdr:colOff>50800</xdr:colOff>
      <xdr:row>55</xdr:row>
      <xdr:rowOff>136427</xdr:rowOff>
    </xdr:to>
    <xdr:sp macro="" textlink="">
      <xdr:nvSpPr>
        <xdr:cNvPr id="362" name="楕円 361"/>
        <xdr:cNvSpPr/>
      </xdr:nvSpPr>
      <xdr:spPr>
        <a:xfrm>
          <a:off x="10426700" y="94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57704</xdr:rowOff>
    </xdr:from>
    <xdr:ext cx="599010" cy="259045"/>
    <xdr:sp macro="" textlink="">
      <xdr:nvSpPr>
        <xdr:cNvPr id="363" name="普通建設事業費該当値テキスト"/>
        <xdr:cNvSpPr txBox="1"/>
      </xdr:nvSpPr>
      <xdr:spPr>
        <a:xfrm>
          <a:off x="10528300" y="931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73463</xdr:rowOff>
    </xdr:from>
    <xdr:to>
      <xdr:col>50</xdr:col>
      <xdr:colOff>165100</xdr:colOff>
      <xdr:row>56</xdr:row>
      <xdr:rowOff>3613</xdr:rowOff>
    </xdr:to>
    <xdr:sp macro="" textlink="">
      <xdr:nvSpPr>
        <xdr:cNvPr id="364" name="楕円 363"/>
        <xdr:cNvSpPr/>
      </xdr:nvSpPr>
      <xdr:spPr>
        <a:xfrm>
          <a:off x="9588500" y="950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20140</xdr:rowOff>
    </xdr:from>
    <xdr:ext cx="599010" cy="259045"/>
    <xdr:sp macro="" textlink="">
      <xdr:nvSpPr>
        <xdr:cNvPr id="365" name="テキスト ボックス 364"/>
        <xdr:cNvSpPr txBox="1"/>
      </xdr:nvSpPr>
      <xdr:spPr>
        <a:xfrm>
          <a:off x="9339795" y="92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142987</xdr:rowOff>
    </xdr:from>
    <xdr:to>
      <xdr:col>46</xdr:col>
      <xdr:colOff>38100</xdr:colOff>
      <xdr:row>58</xdr:row>
      <xdr:rowOff>73137</xdr:rowOff>
    </xdr:to>
    <xdr:sp macro="" textlink="">
      <xdr:nvSpPr>
        <xdr:cNvPr id="366" name="楕円 365"/>
        <xdr:cNvSpPr/>
      </xdr:nvSpPr>
      <xdr:spPr>
        <a:xfrm>
          <a:off x="8699500" y="9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64264</xdr:rowOff>
    </xdr:from>
    <xdr:ext cx="534377" cy="259045"/>
    <xdr:sp macro="" textlink="">
      <xdr:nvSpPr>
        <xdr:cNvPr id="367" name="テキスト ボックス 366"/>
        <xdr:cNvSpPr txBox="1"/>
      </xdr:nvSpPr>
      <xdr:spPr>
        <a:xfrm>
          <a:off x="8483111" y="100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67885</xdr:rowOff>
    </xdr:from>
    <xdr:to>
      <xdr:col>41</xdr:col>
      <xdr:colOff>101600</xdr:colOff>
      <xdr:row>58</xdr:row>
      <xdr:rowOff>169485</xdr:rowOff>
    </xdr:to>
    <xdr:sp macro="" textlink="">
      <xdr:nvSpPr>
        <xdr:cNvPr id="368" name="楕円 367"/>
        <xdr:cNvSpPr/>
      </xdr:nvSpPr>
      <xdr:spPr>
        <a:xfrm>
          <a:off x="7810500" y="1001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160612</xdr:rowOff>
    </xdr:from>
    <xdr:ext cx="534377" cy="259045"/>
    <xdr:sp macro="" textlink="">
      <xdr:nvSpPr>
        <xdr:cNvPr id="369" name="テキスト ボックス 368"/>
        <xdr:cNvSpPr txBox="1"/>
      </xdr:nvSpPr>
      <xdr:spPr>
        <a:xfrm>
          <a:off x="7594111" y="1010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79994</xdr:rowOff>
    </xdr:from>
    <xdr:to>
      <xdr:col>36</xdr:col>
      <xdr:colOff>165100</xdr:colOff>
      <xdr:row>59</xdr:row>
      <xdr:rowOff>10144</xdr:rowOff>
    </xdr:to>
    <xdr:sp macro="" textlink="">
      <xdr:nvSpPr>
        <xdr:cNvPr id="370" name="楕円 369"/>
        <xdr:cNvSpPr/>
      </xdr:nvSpPr>
      <xdr:spPr>
        <a:xfrm>
          <a:off x="6921500" y="100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1271</xdr:rowOff>
    </xdr:from>
    <xdr:ext cx="534377" cy="259045"/>
    <xdr:sp macro="" textlink="">
      <xdr:nvSpPr>
        <xdr:cNvPr id="371" name="テキスト ボックス 370"/>
        <xdr:cNvSpPr txBox="1"/>
      </xdr:nvSpPr>
      <xdr:spPr>
        <a:xfrm>
          <a:off x="6705111" y="101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25179</xdr:rowOff>
    </xdr:from>
    <xdr:to>
      <xdr:col>55</xdr:col>
      <xdr:colOff>0</xdr:colOff>
      <xdr:row>75</xdr:row>
      <xdr:rowOff>12698</xdr:rowOff>
    </xdr:to>
    <xdr:cxnSp macro="">
      <xdr:nvCxnSpPr>
        <xdr:cNvPr id="400" name="直線コネクタ 399"/>
        <xdr:cNvCxnSpPr/>
      </xdr:nvCxnSpPr>
      <xdr:spPr>
        <a:xfrm flipV="1">
          <a:off x="9639300" y="12712479"/>
          <a:ext cx="838200" cy="15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130847</xdr:rowOff>
    </xdr:from>
    <xdr:ext cx="534377" cy="259045"/>
    <xdr:sp macro="" textlink="">
      <xdr:nvSpPr>
        <xdr:cNvPr id="401" name="普通建設事業費 （ うち新規整備　）平均値テキスト"/>
        <xdr:cNvSpPr txBox="1"/>
      </xdr:nvSpPr>
      <xdr:spPr>
        <a:xfrm>
          <a:off x="10528300" y="13332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12698</xdr:rowOff>
    </xdr:from>
    <xdr:to>
      <xdr:col>50</xdr:col>
      <xdr:colOff>114300</xdr:colOff>
      <xdr:row>78</xdr:row>
      <xdr:rowOff>23205</xdr:rowOff>
    </xdr:to>
    <xdr:cxnSp macro="">
      <xdr:nvCxnSpPr>
        <xdr:cNvPr id="403" name="直線コネクタ 402"/>
        <xdr:cNvCxnSpPr/>
      </xdr:nvCxnSpPr>
      <xdr:spPr>
        <a:xfrm flipV="1">
          <a:off x="8750300" y="12871448"/>
          <a:ext cx="889000" cy="52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136075</xdr:rowOff>
    </xdr:from>
    <xdr:to>
      <xdr:col>50</xdr:col>
      <xdr:colOff>165100</xdr:colOff>
      <xdr:row>78</xdr:row>
      <xdr:rowOff>66225</xdr:rowOff>
    </xdr:to>
    <xdr:sp macro="" textlink="">
      <xdr:nvSpPr>
        <xdr:cNvPr id="404" name="フローチャート: 判断 403"/>
        <xdr:cNvSpPr/>
      </xdr:nvSpPr>
      <xdr:spPr>
        <a:xfrm>
          <a:off x="9588500" y="1333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57352</xdr:rowOff>
    </xdr:from>
    <xdr:ext cx="534377" cy="259045"/>
    <xdr:sp macro="" textlink="">
      <xdr:nvSpPr>
        <xdr:cNvPr id="405" name="テキスト ボックス 404"/>
        <xdr:cNvSpPr txBox="1"/>
      </xdr:nvSpPr>
      <xdr:spPr>
        <a:xfrm>
          <a:off x="9372111" y="1343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23205</xdr:rowOff>
    </xdr:from>
    <xdr:to>
      <xdr:col>45</xdr:col>
      <xdr:colOff>177800</xdr:colOff>
      <xdr:row>78</xdr:row>
      <xdr:rowOff>33537</xdr:rowOff>
    </xdr:to>
    <xdr:cxnSp macro="">
      <xdr:nvCxnSpPr>
        <xdr:cNvPr id="406" name="直線コネクタ 405"/>
        <xdr:cNvCxnSpPr/>
      </xdr:nvCxnSpPr>
      <xdr:spPr>
        <a:xfrm flipV="1">
          <a:off x="7861300" y="13396305"/>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111623</xdr:rowOff>
    </xdr:from>
    <xdr:to>
      <xdr:col>46</xdr:col>
      <xdr:colOff>38100</xdr:colOff>
      <xdr:row>78</xdr:row>
      <xdr:rowOff>41773</xdr:rowOff>
    </xdr:to>
    <xdr:sp macro="" textlink="">
      <xdr:nvSpPr>
        <xdr:cNvPr id="407" name="フローチャート: 判断 406"/>
        <xdr:cNvSpPr/>
      </xdr:nvSpPr>
      <xdr:spPr>
        <a:xfrm>
          <a:off x="8699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58300</xdr:rowOff>
    </xdr:from>
    <xdr:ext cx="534377" cy="259045"/>
    <xdr:sp macro="" textlink="">
      <xdr:nvSpPr>
        <xdr:cNvPr id="408" name="テキスト ボックス 407"/>
        <xdr:cNvSpPr txBox="1"/>
      </xdr:nvSpPr>
      <xdr:spPr>
        <a:xfrm>
          <a:off x="8483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33537</xdr:rowOff>
    </xdr:from>
    <xdr:to>
      <xdr:col>41</xdr:col>
      <xdr:colOff>50800</xdr:colOff>
      <xdr:row>78</xdr:row>
      <xdr:rowOff>96160</xdr:rowOff>
    </xdr:to>
    <xdr:cxnSp macro="">
      <xdr:nvCxnSpPr>
        <xdr:cNvPr id="409" name="直線コネクタ 408"/>
        <xdr:cNvCxnSpPr/>
      </xdr:nvCxnSpPr>
      <xdr:spPr>
        <a:xfrm flipV="1">
          <a:off x="6972300" y="13406637"/>
          <a:ext cx="889000" cy="6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24434</xdr:rowOff>
    </xdr:from>
    <xdr:to>
      <xdr:col>41</xdr:col>
      <xdr:colOff>101600</xdr:colOff>
      <xdr:row>78</xdr:row>
      <xdr:rowOff>126034</xdr:rowOff>
    </xdr:to>
    <xdr:sp macro="" textlink="">
      <xdr:nvSpPr>
        <xdr:cNvPr id="410" name="フローチャート: 判断 409"/>
        <xdr:cNvSpPr/>
      </xdr:nvSpPr>
      <xdr:spPr>
        <a:xfrm>
          <a:off x="7810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117161</xdr:rowOff>
    </xdr:from>
    <xdr:ext cx="534377" cy="259045"/>
    <xdr:sp macro="" textlink="">
      <xdr:nvSpPr>
        <xdr:cNvPr id="411" name="テキスト ボックス 410"/>
        <xdr:cNvSpPr txBox="1"/>
      </xdr:nvSpPr>
      <xdr:spPr>
        <a:xfrm>
          <a:off x="7594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32260</xdr:rowOff>
    </xdr:from>
    <xdr:to>
      <xdr:col>36</xdr:col>
      <xdr:colOff>165100</xdr:colOff>
      <xdr:row>78</xdr:row>
      <xdr:rowOff>133860</xdr:rowOff>
    </xdr:to>
    <xdr:sp macro="" textlink="">
      <xdr:nvSpPr>
        <xdr:cNvPr id="412" name="フローチャート: 判断 411"/>
        <xdr:cNvSpPr/>
      </xdr:nvSpPr>
      <xdr:spPr>
        <a:xfrm>
          <a:off x="6921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150387</xdr:rowOff>
    </xdr:from>
    <xdr:ext cx="534377" cy="259045"/>
    <xdr:sp macro="" textlink="">
      <xdr:nvSpPr>
        <xdr:cNvPr id="413" name="テキスト ボックス 412"/>
        <xdr:cNvSpPr txBox="1"/>
      </xdr:nvSpPr>
      <xdr:spPr>
        <a:xfrm>
          <a:off x="6705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145829</xdr:rowOff>
    </xdr:from>
    <xdr:to>
      <xdr:col>55</xdr:col>
      <xdr:colOff>50800</xdr:colOff>
      <xdr:row>74</xdr:row>
      <xdr:rowOff>75979</xdr:rowOff>
    </xdr:to>
    <xdr:sp macro="" textlink="">
      <xdr:nvSpPr>
        <xdr:cNvPr id="419" name="楕円 418"/>
        <xdr:cNvSpPr/>
      </xdr:nvSpPr>
      <xdr:spPr>
        <a:xfrm>
          <a:off x="10426700" y="1266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168706</xdr:rowOff>
    </xdr:from>
    <xdr:ext cx="599010" cy="259045"/>
    <xdr:sp macro="" textlink="">
      <xdr:nvSpPr>
        <xdr:cNvPr id="420" name="普通建設事業費 （ うち新規整備　）該当値テキスト"/>
        <xdr:cNvSpPr txBox="1"/>
      </xdr:nvSpPr>
      <xdr:spPr>
        <a:xfrm>
          <a:off x="10528300" y="12513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133348</xdr:rowOff>
    </xdr:from>
    <xdr:to>
      <xdr:col>50</xdr:col>
      <xdr:colOff>165100</xdr:colOff>
      <xdr:row>75</xdr:row>
      <xdr:rowOff>63498</xdr:rowOff>
    </xdr:to>
    <xdr:sp macro="" textlink="">
      <xdr:nvSpPr>
        <xdr:cNvPr id="421" name="楕円 420"/>
        <xdr:cNvSpPr/>
      </xdr:nvSpPr>
      <xdr:spPr>
        <a:xfrm>
          <a:off x="9588500" y="128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80025</xdr:rowOff>
    </xdr:from>
    <xdr:ext cx="534377" cy="259045"/>
    <xdr:sp macro="" textlink="">
      <xdr:nvSpPr>
        <xdr:cNvPr id="422" name="テキスト ボックス 421"/>
        <xdr:cNvSpPr txBox="1"/>
      </xdr:nvSpPr>
      <xdr:spPr>
        <a:xfrm>
          <a:off x="9372111" y="1259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143855</xdr:rowOff>
    </xdr:from>
    <xdr:to>
      <xdr:col>46</xdr:col>
      <xdr:colOff>38100</xdr:colOff>
      <xdr:row>78</xdr:row>
      <xdr:rowOff>74005</xdr:rowOff>
    </xdr:to>
    <xdr:sp macro="" textlink="">
      <xdr:nvSpPr>
        <xdr:cNvPr id="423" name="楕円 422"/>
        <xdr:cNvSpPr/>
      </xdr:nvSpPr>
      <xdr:spPr>
        <a:xfrm>
          <a:off x="8699500" y="133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65132</xdr:rowOff>
    </xdr:from>
    <xdr:ext cx="534377" cy="259045"/>
    <xdr:sp macro="" textlink="">
      <xdr:nvSpPr>
        <xdr:cNvPr id="424" name="テキスト ボックス 423"/>
        <xdr:cNvSpPr txBox="1"/>
      </xdr:nvSpPr>
      <xdr:spPr>
        <a:xfrm>
          <a:off x="8483111" y="1343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154187</xdr:rowOff>
    </xdr:from>
    <xdr:to>
      <xdr:col>41</xdr:col>
      <xdr:colOff>101600</xdr:colOff>
      <xdr:row>78</xdr:row>
      <xdr:rowOff>84337</xdr:rowOff>
    </xdr:to>
    <xdr:sp macro="" textlink="">
      <xdr:nvSpPr>
        <xdr:cNvPr id="425" name="楕円 424"/>
        <xdr:cNvSpPr/>
      </xdr:nvSpPr>
      <xdr:spPr>
        <a:xfrm>
          <a:off x="7810500" y="1335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100864</xdr:rowOff>
    </xdr:from>
    <xdr:ext cx="534377" cy="259045"/>
    <xdr:sp macro="" textlink="">
      <xdr:nvSpPr>
        <xdr:cNvPr id="426" name="テキスト ボックス 425"/>
        <xdr:cNvSpPr txBox="1"/>
      </xdr:nvSpPr>
      <xdr:spPr>
        <a:xfrm>
          <a:off x="7594111" y="1313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45360</xdr:rowOff>
    </xdr:from>
    <xdr:to>
      <xdr:col>36</xdr:col>
      <xdr:colOff>165100</xdr:colOff>
      <xdr:row>78</xdr:row>
      <xdr:rowOff>146960</xdr:rowOff>
    </xdr:to>
    <xdr:sp macro="" textlink="">
      <xdr:nvSpPr>
        <xdr:cNvPr id="427" name="楕円 426"/>
        <xdr:cNvSpPr/>
      </xdr:nvSpPr>
      <xdr:spPr>
        <a:xfrm>
          <a:off x="6921500" y="134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138087</xdr:rowOff>
    </xdr:from>
    <xdr:ext cx="534377" cy="259045"/>
    <xdr:sp macro="" textlink="">
      <xdr:nvSpPr>
        <xdr:cNvPr id="428" name="テキスト ボックス 427"/>
        <xdr:cNvSpPr txBox="1"/>
      </xdr:nvSpPr>
      <xdr:spPr>
        <a:xfrm>
          <a:off x="6705111" y="1351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48862</xdr:rowOff>
    </xdr:from>
    <xdr:to>
      <xdr:col>55</xdr:col>
      <xdr:colOff>0</xdr:colOff>
      <xdr:row>98</xdr:row>
      <xdr:rowOff>42735</xdr:rowOff>
    </xdr:to>
    <xdr:cxnSp macro="">
      <xdr:nvCxnSpPr>
        <xdr:cNvPr id="457" name="直線コネクタ 456"/>
        <xdr:cNvCxnSpPr/>
      </xdr:nvCxnSpPr>
      <xdr:spPr>
        <a:xfrm>
          <a:off x="9639300" y="16679512"/>
          <a:ext cx="838200" cy="16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48862</xdr:rowOff>
    </xdr:from>
    <xdr:to>
      <xdr:col>50</xdr:col>
      <xdr:colOff>114300</xdr:colOff>
      <xdr:row>98</xdr:row>
      <xdr:rowOff>81941</xdr:rowOff>
    </xdr:to>
    <xdr:cxnSp macro="">
      <xdr:nvCxnSpPr>
        <xdr:cNvPr id="460" name="直線コネクタ 459"/>
        <xdr:cNvCxnSpPr/>
      </xdr:nvCxnSpPr>
      <xdr:spPr>
        <a:xfrm flipV="1">
          <a:off x="8750300" y="16679512"/>
          <a:ext cx="889000" cy="20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60764</xdr:rowOff>
    </xdr:from>
    <xdr:to>
      <xdr:col>50</xdr:col>
      <xdr:colOff>165100</xdr:colOff>
      <xdr:row>97</xdr:row>
      <xdr:rowOff>162364</xdr:rowOff>
    </xdr:to>
    <xdr:sp macro="" textlink="">
      <xdr:nvSpPr>
        <xdr:cNvPr id="461" name="フローチャート: 判断 460"/>
        <xdr:cNvSpPr/>
      </xdr:nvSpPr>
      <xdr:spPr>
        <a:xfrm>
          <a:off x="9588500" y="1669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153491</xdr:rowOff>
    </xdr:from>
    <xdr:ext cx="534377" cy="259045"/>
    <xdr:sp macro="" textlink="">
      <xdr:nvSpPr>
        <xdr:cNvPr id="462" name="テキスト ボックス 461"/>
        <xdr:cNvSpPr txBox="1"/>
      </xdr:nvSpPr>
      <xdr:spPr>
        <a:xfrm>
          <a:off x="9372111" y="1678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81941</xdr:rowOff>
    </xdr:from>
    <xdr:to>
      <xdr:col>45</xdr:col>
      <xdr:colOff>177800</xdr:colOff>
      <xdr:row>98</xdr:row>
      <xdr:rowOff>157545</xdr:rowOff>
    </xdr:to>
    <xdr:cxnSp macro="">
      <xdr:nvCxnSpPr>
        <xdr:cNvPr id="463" name="直線コネクタ 462"/>
        <xdr:cNvCxnSpPr/>
      </xdr:nvCxnSpPr>
      <xdr:spPr>
        <a:xfrm flipV="1">
          <a:off x="7861300" y="16884041"/>
          <a:ext cx="889000" cy="7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126085</xdr:rowOff>
    </xdr:from>
    <xdr:to>
      <xdr:col>46</xdr:col>
      <xdr:colOff>38100</xdr:colOff>
      <xdr:row>98</xdr:row>
      <xdr:rowOff>56235</xdr:rowOff>
    </xdr:to>
    <xdr:sp macro="" textlink="">
      <xdr:nvSpPr>
        <xdr:cNvPr id="464" name="フローチャート: 判断 463"/>
        <xdr:cNvSpPr/>
      </xdr:nvSpPr>
      <xdr:spPr>
        <a:xfrm>
          <a:off x="8699500" y="167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72762</xdr:rowOff>
    </xdr:from>
    <xdr:ext cx="534377" cy="259045"/>
    <xdr:sp macro="" textlink="">
      <xdr:nvSpPr>
        <xdr:cNvPr id="465" name="テキスト ボックス 464"/>
        <xdr:cNvSpPr txBox="1"/>
      </xdr:nvSpPr>
      <xdr:spPr>
        <a:xfrm>
          <a:off x="8483111" y="165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136812</xdr:rowOff>
    </xdr:from>
    <xdr:to>
      <xdr:col>41</xdr:col>
      <xdr:colOff>50800</xdr:colOff>
      <xdr:row>98</xdr:row>
      <xdr:rowOff>157545</xdr:rowOff>
    </xdr:to>
    <xdr:cxnSp macro="">
      <xdr:nvCxnSpPr>
        <xdr:cNvPr id="466" name="直線コネクタ 465"/>
        <xdr:cNvCxnSpPr/>
      </xdr:nvCxnSpPr>
      <xdr:spPr>
        <a:xfrm>
          <a:off x="6972300" y="16938912"/>
          <a:ext cx="889000" cy="2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125071</xdr:rowOff>
    </xdr:from>
    <xdr:to>
      <xdr:col>41</xdr:col>
      <xdr:colOff>101600</xdr:colOff>
      <xdr:row>98</xdr:row>
      <xdr:rowOff>55221</xdr:rowOff>
    </xdr:to>
    <xdr:sp macro="" textlink="">
      <xdr:nvSpPr>
        <xdr:cNvPr id="467" name="フローチャート: 判断 466"/>
        <xdr:cNvSpPr/>
      </xdr:nvSpPr>
      <xdr:spPr>
        <a:xfrm>
          <a:off x="7810500" y="1675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71748</xdr:rowOff>
    </xdr:from>
    <xdr:ext cx="534377" cy="259045"/>
    <xdr:sp macro="" textlink="">
      <xdr:nvSpPr>
        <xdr:cNvPr id="468" name="テキスト ボックス 467"/>
        <xdr:cNvSpPr txBox="1"/>
      </xdr:nvSpPr>
      <xdr:spPr>
        <a:xfrm>
          <a:off x="7594111" y="1653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119914</xdr:rowOff>
    </xdr:from>
    <xdr:to>
      <xdr:col>36</xdr:col>
      <xdr:colOff>165100</xdr:colOff>
      <xdr:row>98</xdr:row>
      <xdr:rowOff>50064</xdr:rowOff>
    </xdr:to>
    <xdr:sp macro="" textlink="">
      <xdr:nvSpPr>
        <xdr:cNvPr id="469" name="フローチャート: 判断 468"/>
        <xdr:cNvSpPr/>
      </xdr:nvSpPr>
      <xdr:spPr>
        <a:xfrm>
          <a:off x="6921500" y="1675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66591</xdr:rowOff>
    </xdr:from>
    <xdr:ext cx="534377" cy="259045"/>
    <xdr:sp macro="" textlink="">
      <xdr:nvSpPr>
        <xdr:cNvPr id="470" name="テキスト ボックス 469"/>
        <xdr:cNvSpPr txBox="1"/>
      </xdr:nvSpPr>
      <xdr:spPr>
        <a:xfrm>
          <a:off x="6705111" y="1652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163385</xdr:rowOff>
    </xdr:from>
    <xdr:to>
      <xdr:col>55</xdr:col>
      <xdr:colOff>50800</xdr:colOff>
      <xdr:row>98</xdr:row>
      <xdr:rowOff>93535</xdr:rowOff>
    </xdr:to>
    <xdr:sp macro="" textlink="">
      <xdr:nvSpPr>
        <xdr:cNvPr id="476" name="楕円 475"/>
        <xdr:cNvSpPr/>
      </xdr:nvSpPr>
      <xdr:spPr>
        <a:xfrm>
          <a:off x="10426700" y="167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141812</xdr:rowOff>
    </xdr:from>
    <xdr:ext cx="534377" cy="259045"/>
    <xdr:sp macro="" textlink="">
      <xdr:nvSpPr>
        <xdr:cNvPr id="477" name="普通建設事業費 （ うち更新整備　）該当値テキスト"/>
        <xdr:cNvSpPr txBox="1"/>
      </xdr:nvSpPr>
      <xdr:spPr>
        <a:xfrm>
          <a:off x="10528300" y="167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169512</xdr:rowOff>
    </xdr:from>
    <xdr:to>
      <xdr:col>50</xdr:col>
      <xdr:colOff>165100</xdr:colOff>
      <xdr:row>97</xdr:row>
      <xdr:rowOff>99662</xdr:rowOff>
    </xdr:to>
    <xdr:sp macro="" textlink="">
      <xdr:nvSpPr>
        <xdr:cNvPr id="478" name="楕円 477"/>
        <xdr:cNvSpPr/>
      </xdr:nvSpPr>
      <xdr:spPr>
        <a:xfrm>
          <a:off x="9588500" y="166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116189</xdr:rowOff>
    </xdr:from>
    <xdr:ext cx="534377" cy="259045"/>
    <xdr:sp macro="" textlink="">
      <xdr:nvSpPr>
        <xdr:cNvPr id="479" name="テキスト ボックス 478"/>
        <xdr:cNvSpPr txBox="1"/>
      </xdr:nvSpPr>
      <xdr:spPr>
        <a:xfrm>
          <a:off x="9372111" y="1640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31141</xdr:rowOff>
    </xdr:from>
    <xdr:to>
      <xdr:col>46</xdr:col>
      <xdr:colOff>38100</xdr:colOff>
      <xdr:row>98</xdr:row>
      <xdr:rowOff>132741</xdr:rowOff>
    </xdr:to>
    <xdr:sp macro="" textlink="">
      <xdr:nvSpPr>
        <xdr:cNvPr id="480" name="楕円 479"/>
        <xdr:cNvSpPr/>
      </xdr:nvSpPr>
      <xdr:spPr>
        <a:xfrm>
          <a:off x="8699500" y="168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123868</xdr:rowOff>
    </xdr:from>
    <xdr:ext cx="534377" cy="259045"/>
    <xdr:sp macro="" textlink="">
      <xdr:nvSpPr>
        <xdr:cNvPr id="481" name="テキスト ボックス 480"/>
        <xdr:cNvSpPr txBox="1"/>
      </xdr:nvSpPr>
      <xdr:spPr>
        <a:xfrm>
          <a:off x="8483111" y="1692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106745</xdr:rowOff>
    </xdr:from>
    <xdr:to>
      <xdr:col>41</xdr:col>
      <xdr:colOff>101600</xdr:colOff>
      <xdr:row>99</xdr:row>
      <xdr:rowOff>36895</xdr:rowOff>
    </xdr:to>
    <xdr:sp macro="" textlink="">
      <xdr:nvSpPr>
        <xdr:cNvPr id="482" name="楕円 481"/>
        <xdr:cNvSpPr/>
      </xdr:nvSpPr>
      <xdr:spPr>
        <a:xfrm>
          <a:off x="7810500" y="169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28022</xdr:rowOff>
    </xdr:from>
    <xdr:ext cx="534377" cy="259045"/>
    <xdr:sp macro="" textlink="">
      <xdr:nvSpPr>
        <xdr:cNvPr id="483" name="テキスト ボックス 482"/>
        <xdr:cNvSpPr txBox="1"/>
      </xdr:nvSpPr>
      <xdr:spPr>
        <a:xfrm>
          <a:off x="7594111" y="170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86012</xdr:rowOff>
    </xdr:from>
    <xdr:to>
      <xdr:col>36</xdr:col>
      <xdr:colOff>165100</xdr:colOff>
      <xdr:row>99</xdr:row>
      <xdr:rowOff>16162</xdr:rowOff>
    </xdr:to>
    <xdr:sp macro="" textlink="">
      <xdr:nvSpPr>
        <xdr:cNvPr id="484" name="楕円 483"/>
        <xdr:cNvSpPr/>
      </xdr:nvSpPr>
      <xdr:spPr>
        <a:xfrm>
          <a:off x="6921500" y="1688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7289</xdr:rowOff>
    </xdr:from>
    <xdr:ext cx="534377" cy="259045"/>
    <xdr:sp macro="" textlink="">
      <xdr:nvSpPr>
        <xdr:cNvPr id="485" name="テキスト ボックス 484"/>
        <xdr:cNvSpPr txBox="1"/>
      </xdr:nvSpPr>
      <xdr:spPr>
        <a:xfrm>
          <a:off x="6705111" y="1698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98408</xdr:rowOff>
    </xdr:from>
    <xdr:to>
      <xdr:col>85</xdr:col>
      <xdr:colOff>127000</xdr:colOff>
      <xdr:row>39</xdr:row>
      <xdr:rowOff>98878</xdr:rowOff>
    </xdr:to>
    <xdr:cxnSp macro="">
      <xdr:nvCxnSpPr>
        <xdr:cNvPr id="516" name="直線コネクタ 515"/>
        <xdr:cNvCxnSpPr/>
      </xdr:nvCxnSpPr>
      <xdr:spPr>
        <a:xfrm>
          <a:off x="15481300" y="6784958"/>
          <a:ext cx="8382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98408</xdr:rowOff>
    </xdr:from>
    <xdr:to>
      <xdr:col>81</xdr:col>
      <xdr:colOff>50800</xdr:colOff>
      <xdr:row>39</xdr:row>
      <xdr:rowOff>98878</xdr:rowOff>
    </xdr:to>
    <xdr:cxnSp macro="">
      <xdr:nvCxnSpPr>
        <xdr:cNvPr id="519" name="直線コネクタ 518"/>
        <xdr:cNvCxnSpPr/>
      </xdr:nvCxnSpPr>
      <xdr:spPr>
        <a:xfrm flipV="1">
          <a:off x="14592300" y="6784958"/>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2695</xdr:rowOff>
    </xdr:from>
    <xdr:to>
      <xdr:col>81</xdr:col>
      <xdr:colOff>101600</xdr:colOff>
      <xdr:row>39</xdr:row>
      <xdr:rowOff>104295</xdr:rowOff>
    </xdr:to>
    <xdr:sp macro="" textlink="">
      <xdr:nvSpPr>
        <xdr:cNvPr id="520" name="フローチャート: 判断 519"/>
        <xdr:cNvSpPr/>
      </xdr:nvSpPr>
      <xdr:spPr>
        <a:xfrm>
          <a:off x="15430500" y="668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120822</xdr:rowOff>
    </xdr:from>
    <xdr:ext cx="534377" cy="259045"/>
    <xdr:sp macro="" textlink="">
      <xdr:nvSpPr>
        <xdr:cNvPr id="521" name="テキスト ボックス 520"/>
        <xdr:cNvSpPr txBox="1"/>
      </xdr:nvSpPr>
      <xdr:spPr>
        <a:xfrm>
          <a:off x="15214111" y="646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5458</xdr:rowOff>
    </xdr:from>
    <xdr:to>
      <xdr:col>76</xdr:col>
      <xdr:colOff>165100</xdr:colOff>
      <xdr:row>39</xdr:row>
      <xdr:rowOff>107058</xdr:rowOff>
    </xdr:to>
    <xdr:sp macro="" textlink="">
      <xdr:nvSpPr>
        <xdr:cNvPr id="523" name="フローチャート: 判断 522"/>
        <xdr:cNvSpPr/>
      </xdr:nvSpPr>
      <xdr:spPr>
        <a:xfrm>
          <a:off x="14541500" y="6692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123585</xdr:rowOff>
    </xdr:from>
    <xdr:ext cx="534377" cy="259045"/>
    <xdr:sp macro="" textlink="">
      <xdr:nvSpPr>
        <xdr:cNvPr id="524" name="テキスト ボックス 523"/>
        <xdr:cNvSpPr txBox="1"/>
      </xdr:nvSpPr>
      <xdr:spPr>
        <a:xfrm>
          <a:off x="14325111" y="64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3858</xdr:rowOff>
    </xdr:from>
    <xdr:to>
      <xdr:col>72</xdr:col>
      <xdr:colOff>38100</xdr:colOff>
      <xdr:row>39</xdr:row>
      <xdr:rowOff>105458</xdr:rowOff>
    </xdr:to>
    <xdr:sp macro="" textlink="">
      <xdr:nvSpPr>
        <xdr:cNvPr id="526" name="フローチャート: 判断 525"/>
        <xdr:cNvSpPr/>
      </xdr:nvSpPr>
      <xdr:spPr>
        <a:xfrm>
          <a:off x="13652500" y="669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121985</xdr:rowOff>
    </xdr:from>
    <xdr:ext cx="534377" cy="259045"/>
    <xdr:sp macro="" textlink="">
      <xdr:nvSpPr>
        <xdr:cNvPr id="527" name="テキスト ボックス 526"/>
        <xdr:cNvSpPr txBox="1"/>
      </xdr:nvSpPr>
      <xdr:spPr>
        <a:xfrm>
          <a:off x="13436111" y="64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23246</xdr:rowOff>
    </xdr:from>
    <xdr:to>
      <xdr:col>67</xdr:col>
      <xdr:colOff>101600</xdr:colOff>
      <xdr:row>39</xdr:row>
      <xdr:rowOff>124846</xdr:rowOff>
    </xdr:to>
    <xdr:sp macro="" textlink="">
      <xdr:nvSpPr>
        <xdr:cNvPr id="528" name="フローチャート: 判断 527"/>
        <xdr:cNvSpPr/>
      </xdr:nvSpPr>
      <xdr:spPr>
        <a:xfrm>
          <a:off x="12763500" y="670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141373</xdr:rowOff>
    </xdr:from>
    <xdr:ext cx="469744" cy="259045"/>
    <xdr:sp macro="" textlink="">
      <xdr:nvSpPr>
        <xdr:cNvPr id="529" name="テキスト ボックス 528"/>
        <xdr:cNvSpPr txBox="1"/>
      </xdr:nvSpPr>
      <xdr:spPr>
        <a:xfrm>
          <a:off x="12579428" y="648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47608</xdr:rowOff>
    </xdr:from>
    <xdr:to>
      <xdr:col>81</xdr:col>
      <xdr:colOff>101600</xdr:colOff>
      <xdr:row>39</xdr:row>
      <xdr:rowOff>149208</xdr:rowOff>
    </xdr:to>
    <xdr:sp macro="" textlink="">
      <xdr:nvSpPr>
        <xdr:cNvPr id="537" name="楕円 536"/>
        <xdr:cNvSpPr/>
      </xdr:nvSpPr>
      <xdr:spPr>
        <a:xfrm>
          <a:off x="15430500" y="67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140335</xdr:rowOff>
    </xdr:from>
    <xdr:ext cx="378565" cy="259045"/>
    <xdr:sp macro="" textlink="">
      <xdr:nvSpPr>
        <xdr:cNvPr id="538" name="テキスト ボックス 537"/>
        <xdr:cNvSpPr txBox="1"/>
      </xdr:nvSpPr>
      <xdr:spPr>
        <a:xfrm>
          <a:off x="15292017" y="6826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9" name="テキスト ボックス 60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19" name="直線コネクタ 618"/>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20" name="公債費最小値テキスト"/>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21" name="直線コネクタ 620"/>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22" name="公債費最大値テキスト"/>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23" name="直線コネクタ 622"/>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113398</xdr:rowOff>
    </xdr:from>
    <xdr:to>
      <xdr:col>85</xdr:col>
      <xdr:colOff>127000</xdr:colOff>
      <xdr:row>78</xdr:row>
      <xdr:rowOff>133913</xdr:rowOff>
    </xdr:to>
    <xdr:cxnSp macro="">
      <xdr:nvCxnSpPr>
        <xdr:cNvPr id="624" name="直線コネクタ 623"/>
        <xdr:cNvCxnSpPr/>
      </xdr:nvCxnSpPr>
      <xdr:spPr>
        <a:xfrm>
          <a:off x="15481300" y="13486498"/>
          <a:ext cx="8382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25" name="公債費平均値テキスト"/>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26" name="フローチャート: 判断 625"/>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104142</xdr:rowOff>
    </xdr:from>
    <xdr:to>
      <xdr:col>81</xdr:col>
      <xdr:colOff>50800</xdr:colOff>
      <xdr:row>78</xdr:row>
      <xdr:rowOff>113398</xdr:rowOff>
    </xdr:to>
    <xdr:cxnSp macro="">
      <xdr:nvCxnSpPr>
        <xdr:cNvPr id="627" name="直線コネクタ 626"/>
        <xdr:cNvCxnSpPr/>
      </xdr:nvCxnSpPr>
      <xdr:spPr>
        <a:xfrm>
          <a:off x="14592300" y="13477242"/>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36295</xdr:rowOff>
    </xdr:from>
    <xdr:to>
      <xdr:col>81</xdr:col>
      <xdr:colOff>101600</xdr:colOff>
      <xdr:row>76</xdr:row>
      <xdr:rowOff>137895</xdr:rowOff>
    </xdr:to>
    <xdr:sp macro="" textlink="">
      <xdr:nvSpPr>
        <xdr:cNvPr id="628" name="フローチャート: 判断 627"/>
        <xdr:cNvSpPr/>
      </xdr:nvSpPr>
      <xdr:spPr>
        <a:xfrm>
          <a:off x="15430500" y="130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154423</xdr:rowOff>
    </xdr:from>
    <xdr:ext cx="534377" cy="259045"/>
    <xdr:sp macro="" textlink="">
      <xdr:nvSpPr>
        <xdr:cNvPr id="629" name="テキスト ボックス 628"/>
        <xdr:cNvSpPr txBox="1"/>
      </xdr:nvSpPr>
      <xdr:spPr>
        <a:xfrm>
          <a:off x="15214111" y="128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89545</xdr:rowOff>
    </xdr:from>
    <xdr:to>
      <xdr:col>76</xdr:col>
      <xdr:colOff>114300</xdr:colOff>
      <xdr:row>78</xdr:row>
      <xdr:rowOff>104142</xdr:rowOff>
    </xdr:to>
    <xdr:cxnSp macro="">
      <xdr:nvCxnSpPr>
        <xdr:cNvPr id="630" name="直線コネクタ 629"/>
        <xdr:cNvCxnSpPr/>
      </xdr:nvCxnSpPr>
      <xdr:spPr>
        <a:xfrm>
          <a:off x="13703300" y="13462645"/>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74002</xdr:rowOff>
    </xdr:from>
    <xdr:to>
      <xdr:col>76</xdr:col>
      <xdr:colOff>165100</xdr:colOff>
      <xdr:row>77</xdr:row>
      <xdr:rowOff>4152</xdr:rowOff>
    </xdr:to>
    <xdr:sp macro="" textlink="">
      <xdr:nvSpPr>
        <xdr:cNvPr id="631" name="フローチャート: 判断 630"/>
        <xdr:cNvSpPr/>
      </xdr:nvSpPr>
      <xdr:spPr>
        <a:xfrm>
          <a:off x="14541500" y="1310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20679</xdr:rowOff>
    </xdr:from>
    <xdr:ext cx="534377" cy="259045"/>
    <xdr:sp macro="" textlink="">
      <xdr:nvSpPr>
        <xdr:cNvPr id="632" name="テキスト ボックス 631"/>
        <xdr:cNvSpPr txBox="1"/>
      </xdr:nvSpPr>
      <xdr:spPr>
        <a:xfrm>
          <a:off x="14325111" y="1287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79840</xdr:rowOff>
    </xdr:from>
    <xdr:to>
      <xdr:col>71</xdr:col>
      <xdr:colOff>177800</xdr:colOff>
      <xdr:row>78</xdr:row>
      <xdr:rowOff>89545</xdr:rowOff>
    </xdr:to>
    <xdr:cxnSp macro="">
      <xdr:nvCxnSpPr>
        <xdr:cNvPr id="633" name="直線コネクタ 632"/>
        <xdr:cNvCxnSpPr/>
      </xdr:nvCxnSpPr>
      <xdr:spPr>
        <a:xfrm>
          <a:off x="12814300" y="13452940"/>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86633</xdr:rowOff>
    </xdr:from>
    <xdr:to>
      <xdr:col>72</xdr:col>
      <xdr:colOff>38100</xdr:colOff>
      <xdr:row>77</xdr:row>
      <xdr:rowOff>16783</xdr:rowOff>
    </xdr:to>
    <xdr:sp macro="" textlink="">
      <xdr:nvSpPr>
        <xdr:cNvPr id="634" name="フローチャート: 判断 633"/>
        <xdr:cNvSpPr/>
      </xdr:nvSpPr>
      <xdr:spPr>
        <a:xfrm>
          <a:off x="13652500" y="1311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33310</xdr:rowOff>
    </xdr:from>
    <xdr:ext cx="534377" cy="259045"/>
    <xdr:sp macro="" textlink="">
      <xdr:nvSpPr>
        <xdr:cNvPr id="635" name="テキスト ボックス 634"/>
        <xdr:cNvSpPr txBox="1"/>
      </xdr:nvSpPr>
      <xdr:spPr>
        <a:xfrm>
          <a:off x="13436111" y="1289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68039</xdr:rowOff>
    </xdr:from>
    <xdr:to>
      <xdr:col>67</xdr:col>
      <xdr:colOff>101600</xdr:colOff>
      <xdr:row>76</xdr:row>
      <xdr:rowOff>169639</xdr:rowOff>
    </xdr:to>
    <xdr:sp macro="" textlink="">
      <xdr:nvSpPr>
        <xdr:cNvPr id="636" name="フローチャート: 判断 635"/>
        <xdr:cNvSpPr/>
      </xdr:nvSpPr>
      <xdr:spPr>
        <a:xfrm>
          <a:off x="12763500" y="1309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14715</xdr:rowOff>
    </xdr:from>
    <xdr:ext cx="534377" cy="259045"/>
    <xdr:sp macro="" textlink="">
      <xdr:nvSpPr>
        <xdr:cNvPr id="637" name="テキスト ボックス 636"/>
        <xdr:cNvSpPr txBox="1"/>
      </xdr:nvSpPr>
      <xdr:spPr>
        <a:xfrm>
          <a:off x="12547111" y="1287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83113</xdr:rowOff>
    </xdr:from>
    <xdr:to>
      <xdr:col>85</xdr:col>
      <xdr:colOff>177800</xdr:colOff>
      <xdr:row>79</xdr:row>
      <xdr:rowOff>13263</xdr:rowOff>
    </xdr:to>
    <xdr:sp macro="" textlink="">
      <xdr:nvSpPr>
        <xdr:cNvPr id="643" name="楕円 642"/>
        <xdr:cNvSpPr/>
      </xdr:nvSpPr>
      <xdr:spPr>
        <a:xfrm>
          <a:off x="16268700" y="1345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169490</xdr:rowOff>
    </xdr:from>
    <xdr:ext cx="534377" cy="259045"/>
    <xdr:sp macro="" textlink="">
      <xdr:nvSpPr>
        <xdr:cNvPr id="644" name="公債費該当値テキスト"/>
        <xdr:cNvSpPr txBox="1"/>
      </xdr:nvSpPr>
      <xdr:spPr>
        <a:xfrm>
          <a:off x="16370300" y="1337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62598</xdr:rowOff>
    </xdr:from>
    <xdr:to>
      <xdr:col>81</xdr:col>
      <xdr:colOff>101600</xdr:colOff>
      <xdr:row>78</xdr:row>
      <xdr:rowOff>164198</xdr:rowOff>
    </xdr:to>
    <xdr:sp macro="" textlink="">
      <xdr:nvSpPr>
        <xdr:cNvPr id="645" name="楕円 644"/>
        <xdr:cNvSpPr/>
      </xdr:nvSpPr>
      <xdr:spPr>
        <a:xfrm>
          <a:off x="15430500" y="134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155325</xdr:rowOff>
    </xdr:from>
    <xdr:ext cx="534377" cy="259045"/>
    <xdr:sp macro="" textlink="">
      <xdr:nvSpPr>
        <xdr:cNvPr id="646" name="テキスト ボックス 645"/>
        <xdr:cNvSpPr txBox="1"/>
      </xdr:nvSpPr>
      <xdr:spPr>
        <a:xfrm>
          <a:off x="15214111" y="135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53342</xdr:rowOff>
    </xdr:from>
    <xdr:to>
      <xdr:col>76</xdr:col>
      <xdr:colOff>165100</xdr:colOff>
      <xdr:row>78</xdr:row>
      <xdr:rowOff>154942</xdr:rowOff>
    </xdr:to>
    <xdr:sp macro="" textlink="">
      <xdr:nvSpPr>
        <xdr:cNvPr id="647" name="楕円 646"/>
        <xdr:cNvSpPr/>
      </xdr:nvSpPr>
      <xdr:spPr>
        <a:xfrm>
          <a:off x="14541500" y="134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146069</xdr:rowOff>
    </xdr:from>
    <xdr:ext cx="534377" cy="259045"/>
    <xdr:sp macro="" textlink="">
      <xdr:nvSpPr>
        <xdr:cNvPr id="648" name="テキスト ボックス 647"/>
        <xdr:cNvSpPr txBox="1"/>
      </xdr:nvSpPr>
      <xdr:spPr>
        <a:xfrm>
          <a:off x="14325111" y="1351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38745</xdr:rowOff>
    </xdr:from>
    <xdr:to>
      <xdr:col>72</xdr:col>
      <xdr:colOff>38100</xdr:colOff>
      <xdr:row>78</xdr:row>
      <xdr:rowOff>140345</xdr:rowOff>
    </xdr:to>
    <xdr:sp macro="" textlink="">
      <xdr:nvSpPr>
        <xdr:cNvPr id="649" name="楕円 648"/>
        <xdr:cNvSpPr/>
      </xdr:nvSpPr>
      <xdr:spPr>
        <a:xfrm>
          <a:off x="13652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131472</xdr:rowOff>
    </xdr:from>
    <xdr:ext cx="534377" cy="259045"/>
    <xdr:sp macro="" textlink="">
      <xdr:nvSpPr>
        <xdr:cNvPr id="650" name="テキスト ボックス 649"/>
        <xdr:cNvSpPr txBox="1"/>
      </xdr:nvSpPr>
      <xdr:spPr>
        <a:xfrm>
          <a:off x="13436111" y="1350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29040</xdr:rowOff>
    </xdr:from>
    <xdr:to>
      <xdr:col>67</xdr:col>
      <xdr:colOff>101600</xdr:colOff>
      <xdr:row>78</xdr:row>
      <xdr:rowOff>130640</xdr:rowOff>
    </xdr:to>
    <xdr:sp macro="" textlink="">
      <xdr:nvSpPr>
        <xdr:cNvPr id="651" name="楕円 650"/>
        <xdr:cNvSpPr/>
      </xdr:nvSpPr>
      <xdr:spPr>
        <a:xfrm>
          <a:off x="12763500" y="134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121767</xdr:rowOff>
    </xdr:from>
    <xdr:ext cx="534377" cy="259045"/>
    <xdr:sp macro="" textlink="">
      <xdr:nvSpPr>
        <xdr:cNvPr id="652" name="テキスト ボックス 651"/>
        <xdr:cNvSpPr txBox="1"/>
      </xdr:nvSpPr>
      <xdr:spPr>
        <a:xfrm>
          <a:off x="12547111" y="134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74" name="直線コネクタ 673"/>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75" name="積立金最小値テキスト"/>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76" name="直線コネクタ 675"/>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77" name="積立金最大値テキスト"/>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78" name="直線コネクタ 677"/>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119419</xdr:rowOff>
    </xdr:from>
    <xdr:to>
      <xdr:col>85</xdr:col>
      <xdr:colOff>127000</xdr:colOff>
      <xdr:row>97</xdr:row>
      <xdr:rowOff>114252</xdr:rowOff>
    </xdr:to>
    <xdr:cxnSp macro="">
      <xdr:nvCxnSpPr>
        <xdr:cNvPr id="679" name="直線コネクタ 678"/>
        <xdr:cNvCxnSpPr/>
      </xdr:nvCxnSpPr>
      <xdr:spPr>
        <a:xfrm>
          <a:off x="15481300" y="16578619"/>
          <a:ext cx="838200" cy="16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80" name="積立金平均値テキスト"/>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81" name="フローチャート: 判断 680"/>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119419</xdr:rowOff>
    </xdr:from>
    <xdr:to>
      <xdr:col>81</xdr:col>
      <xdr:colOff>50800</xdr:colOff>
      <xdr:row>97</xdr:row>
      <xdr:rowOff>137286</xdr:rowOff>
    </xdr:to>
    <xdr:cxnSp macro="">
      <xdr:nvCxnSpPr>
        <xdr:cNvPr id="682" name="直線コネクタ 681"/>
        <xdr:cNvCxnSpPr/>
      </xdr:nvCxnSpPr>
      <xdr:spPr>
        <a:xfrm flipV="1">
          <a:off x="14592300" y="16578619"/>
          <a:ext cx="889000" cy="18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118728</xdr:rowOff>
    </xdr:from>
    <xdr:to>
      <xdr:col>81</xdr:col>
      <xdr:colOff>101600</xdr:colOff>
      <xdr:row>97</xdr:row>
      <xdr:rowOff>48878</xdr:rowOff>
    </xdr:to>
    <xdr:sp macro="" textlink="">
      <xdr:nvSpPr>
        <xdr:cNvPr id="683" name="フローチャート: 判断 682"/>
        <xdr:cNvSpPr/>
      </xdr:nvSpPr>
      <xdr:spPr>
        <a:xfrm>
          <a:off x="15430500" y="1657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40005</xdr:rowOff>
    </xdr:from>
    <xdr:ext cx="534377" cy="259045"/>
    <xdr:sp macro="" textlink="">
      <xdr:nvSpPr>
        <xdr:cNvPr id="684" name="テキスト ボックス 683"/>
        <xdr:cNvSpPr txBox="1"/>
      </xdr:nvSpPr>
      <xdr:spPr>
        <a:xfrm>
          <a:off x="15214111" y="166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51050</xdr:rowOff>
    </xdr:from>
    <xdr:to>
      <xdr:col>76</xdr:col>
      <xdr:colOff>114300</xdr:colOff>
      <xdr:row>97</xdr:row>
      <xdr:rowOff>137286</xdr:rowOff>
    </xdr:to>
    <xdr:cxnSp macro="">
      <xdr:nvCxnSpPr>
        <xdr:cNvPr id="685" name="直線コネクタ 684"/>
        <xdr:cNvCxnSpPr/>
      </xdr:nvCxnSpPr>
      <xdr:spPr>
        <a:xfrm>
          <a:off x="13703300" y="16681700"/>
          <a:ext cx="8890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118252</xdr:rowOff>
    </xdr:from>
    <xdr:to>
      <xdr:col>76</xdr:col>
      <xdr:colOff>165100</xdr:colOff>
      <xdr:row>97</xdr:row>
      <xdr:rowOff>48402</xdr:rowOff>
    </xdr:to>
    <xdr:sp macro="" textlink="">
      <xdr:nvSpPr>
        <xdr:cNvPr id="686" name="フローチャート: 判断 685"/>
        <xdr:cNvSpPr/>
      </xdr:nvSpPr>
      <xdr:spPr>
        <a:xfrm>
          <a:off x="14541500" y="1657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64929</xdr:rowOff>
    </xdr:from>
    <xdr:ext cx="534377" cy="259045"/>
    <xdr:sp macro="" textlink="">
      <xdr:nvSpPr>
        <xdr:cNvPr id="687" name="テキスト ボックス 686"/>
        <xdr:cNvSpPr txBox="1"/>
      </xdr:nvSpPr>
      <xdr:spPr>
        <a:xfrm>
          <a:off x="14325111" y="163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51050</xdr:rowOff>
    </xdr:from>
    <xdr:to>
      <xdr:col>71</xdr:col>
      <xdr:colOff>177800</xdr:colOff>
      <xdr:row>97</xdr:row>
      <xdr:rowOff>143770</xdr:rowOff>
    </xdr:to>
    <xdr:cxnSp macro="">
      <xdr:nvCxnSpPr>
        <xdr:cNvPr id="688" name="直線コネクタ 687"/>
        <xdr:cNvCxnSpPr/>
      </xdr:nvCxnSpPr>
      <xdr:spPr>
        <a:xfrm flipV="1">
          <a:off x="12814300" y="16681700"/>
          <a:ext cx="889000" cy="9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32069</xdr:rowOff>
    </xdr:from>
    <xdr:to>
      <xdr:col>72</xdr:col>
      <xdr:colOff>38100</xdr:colOff>
      <xdr:row>96</xdr:row>
      <xdr:rowOff>133669</xdr:rowOff>
    </xdr:to>
    <xdr:sp macro="" textlink="">
      <xdr:nvSpPr>
        <xdr:cNvPr id="689" name="フローチャート: 判断 688"/>
        <xdr:cNvSpPr/>
      </xdr:nvSpPr>
      <xdr:spPr>
        <a:xfrm>
          <a:off x="13652500" y="1649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150196</xdr:rowOff>
    </xdr:from>
    <xdr:ext cx="534377" cy="259045"/>
    <xdr:sp macro="" textlink="">
      <xdr:nvSpPr>
        <xdr:cNvPr id="690" name="テキスト ボックス 689"/>
        <xdr:cNvSpPr txBox="1"/>
      </xdr:nvSpPr>
      <xdr:spPr>
        <a:xfrm>
          <a:off x="13436111" y="1626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129143</xdr:rowOff>
    </xdr:from>
    <xdr:to>
      <xdr:col>67</xdr:col>
      <xdr:colOff>101600</xdr:colOff>
      <xdr:row>97</xdr:row>
      <xdr:rowOff>59293</xdr:rowOff>
    </xdr:to>
    <xdr:sp macro="" textlink="">
      <xdr:nvSpPr>
        <xdr:cNvPr id="691" name="フローチャート: 判断 690"/>
        <xdr:cNvSpPr/>
      </xdr:nvSpPr>
      <xdr:spPr>
        <a:xfrm>
          <a:off x="12763500" y="1658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75820</xdr:rowOff>
    </xdr:from>
    <xdr:ext cx="534377" cy="259045"/>
    <xdr:sp macro="" textlink="">
      <xdr:nvSpPr>
        <xdr:cNvPr id="692" name="テキスト ボックス 691"/>
        <xdr:cNvSpPr txBox="1"/>
      </xdr:nvSpPr>
      <xdr:spPr>
        <a:xfrm>
          <a:off x="12547111" y="163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63452</xdr:rowOff>
    </xdr:from>
    <xdr:to>
      <xdr:col>85</xdr:col>
      <xdr:colOff>177800</xdr:colOff>
      <xdr:row>97</xdr:row>
      <xdr:rowOff>165052</xdr:rowOff>
    </xdr:to>
    <xdr:sp macro="" textlink="">
      <xdr:nvSpPr>
        <xdr:cNvPr id="698" name="楕円 697"/>
        <xdr:cNvSpPr/>
      </xdr:nvSpPr>
      <xdr:spPr>
        <a:xfrm>
          <a:off x="16268700" y="166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41879</xdr:rowOff>
    </xdr:from>
    <xdr:ext cx="534377" cy="259045"/>
    <xdr:sp macro="" textlink="">
      <xdr:nvSpPr>
        <xdr:cNvPr id="699" name="積立金該当値テキスト"/>
        <xdr:cNvSpPr txBox="1"/>
      </xdr:nvSpPr>
      <xdr:spPr>
        <a:xfrm>
          <a:off x="16370300" y="1667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68619</xdr:rowOff>
    </xdr:from>
    <xdr:to>
      <xdr:col>81</xdr:col>
      <xdr:colOff>101600</xdr:colOff>
      <xdr:row>96</xdr:row>
      <xdr:rowOff>170219</xdr:rowOff>
    </xdr:to>
    <xdr:sp macro="" textlink="">
      <xdr:nvSpPr>
        <xdr:cNvPr id="700" name="楕円 699"/>
        <xdr:cNvSpPr/>
      </xdr:nvSpPr>
      <xdr:spPr>
        <a:xfrm>
          <a:off x="15430500" y="165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15296</xdr:rowOff>
    </xdr:from>
    <xdr:ext cx="534377" cy="259045"/>
    <xdr:sp macro="" textlink="">
      <xdr:nvSpPr>
        <xdr:cNvPr id="701" name="テキスト ボックス 700"/>
        <xdr:cNvSpPr txBox="1"/>
      </xdr:nvSpPr>
      <xdr:spPr>
        <a:xfrm>
          <a:off x="15214111" y="163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86486</xdr:rowOff>
    </xdr:from>
    <xdr:to>
      <xdr:col>76</xdr:col>
      <xdr:colOff>165100</xdr:colOff>
      <xdr:row>98</xdr:row>
      <xdr:rowOff>16636</xdr:rowOff>
    </xdr:to>
    <xdr:sp macro="" textlink="">
      <xdr:nvSpPr>
        <xdr:cNvPr id="702" name="楕円 701"/>
        <xdr:cNvSpPr/>
      </xdr:nvSpPr>
      <xdr:spPr>
        <a:xfrm>
          <a:off x="14541500" y="16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7763</xdr:rowOff>
    </xdr:from>
    <xdr:ext cx="534377" cy="259045"/>
    <xdr:sp macro="" textlink="">
      <xdr:nvSpPr>
        <xdr:cNvPr id="703" name="テキスト ボックス 702"/>
        <xdr:cNvSpPr txBox="1"/>
      </xdr:nvSpPr>
      <xdr:spPr>
        <a:xfrm>
          <a:off x="14325111" y="168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250</xdr:rowOff>
    </xdr:from>
    <xdr:to>
      <xdr:col>72</xdr:col>
      <xdr:colOff>38100</xdr:colOff>
      <xdr:row>97</xdr:row>
      <xdr:rowOff>101850</xdr:rowOff>
    </xdr:to>
    <xdr:sp macro="" textlink="">
      <xdr:nvSpPr>
        <xdr:cNvPr id="704" name="楕円 703"/>
        <xdr:cNvSpPr/>
      </xdr:nvSpPr>
      <xdr:spPr>
        <a:xfrm>
          <a:off x="13652500" y="166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92977</xdr:rowOff>
    </xdr:from>
    <xdr:ext cx="534377" cy="259045"/>
    <xdr:sp macro="" textlink="">
      <xdr:nvSpPr>
        <xdr:cNvPr id="705" name="テキスト ボックス 704"/>
        <xdr:cNvSpPr txBox="1"/>
      </xdr:nvSpPr>
      <xdr:spPr>
        <a:xfrm>
          <a:off x="13436111"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92970</xdr:rowOff>
    </xdr:from>
    <xdr:to>
      <xdr:col>67</xdr:col>
      <xdr:colOff>101600</xdr:colOff>
      <xdr:row>98</xdr:row>
      <xdr:rowOff>23120</xdr:rowOff>
    </xdr:to>
    <xdr:sp macro="" textlink="">
      <xdr:nvSpPr>
        <xdr:cNvPr id="706" name="楕円 705"/>
        <xdr:cNvSpPr/>
      </xdr:nvSpPr>
      <xdr:spPr>
        <a:xfrm>
          <a:off x="12763500" y="16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14247</xdr:rowOff>
    </xdr:from>
    <xdr:ext cx="534377" cy="259045"/>
    <xdr:sp macro="" textlink="">
      <xdr:nvSpPr>
        <xdr:cNvPr id="707" name="テキスト ボックス 706"/>
        <xdr:cNvSpPr txBox="1"/>
      </xdr:nvSpPr>
      <xdr:spPr>
        <a:xfrm>
          <a:off x="12547111" y="1681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29" name="直線コネクタ 728"/>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32" name="投資及び出資金最大値テキスト"/>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33" name="直線コネクタ 732"/>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63713</xdr:rowOff>
    </xdr:from>
    <xdr:to>
      <xdr:col>116</xdr:col>
      <xdr:colOff>63500</xdr:colOff>
      <xdr:row>38</xdr:row>
      <xdr:rowOff>139700</xdr:rowOff>
    </xdr:to>
    <xdr:cxnSp macro="">
      <xdr:nvCxnSpPr>
        <xdr:cNvPr id="734" name="直線コネクタ 733"/>
        <xdr:cNvCxnSpPr/>
      </xdr:nvCxnSpPr>
      <xdr:spPr>
        <a:xfrm flipV="1">
          <a:off x="21323300" y="6578813"/>
          <a:ext cx="838200" cy="7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35" name="投資及び出資金平均値テキスト"/>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36" name="フローチャート: 判断 735"/>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21326</xdr:rowOff>
    </xdr:from>
    <xdr:to>
      <xdr:col>112</xdr:col>
      <xdr:colOff>38100</xdr:colOff>
      <xdr:row>38</xdr:row>
      <xdr:rowOff>122926</xdr:rowOff>
    </xdr:to>
    <xdr:sp macro="" textlink="">
      <xdr:nvSpPr>
        <xdr:cNvPr id="738" name="フローチャート: 判断 737"/>
        <xdr:cNvSpPr/>
      </xdr:nvSpPr>
      <xdr:spPr>
        <a:xfrm>
          <a:off x="21272500" y="653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139453</xdr:rowOff>
    </xdr:from>
    <xdr:ext cx="469744" cy="259045"/>
    <xdr:sp macro="" textlink="">
      <xdr:nvSpPr>
        <xdr:cNvPr id="739" name="テキスト ボックス 738"/>
        <xdr:cNvSpPr txBox="1"/>
      </xdr:nvSpPr>
      <xdr:spPr>
        <a:xfrm>
          <a:off x="21088428" y="631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89316</xdr:rowOff>
    </xdr:from>
    <xdr:to>
      <xdr:col>107</xdr:col>
      <xdr:colOff>50800</xdr:colOff>
      <xdr:row>38</xdr:row>
      <xdr:rowOff>139700</xdr:rowOff>
    </xdr:to>
    <xdr:cxnSp macro="">
      <xdr:nvCxnSpPr>
        <xdr:cNvPr id="740" name="直線コネクタ 739"/>
        <xdr:cNvCxnSpPr/>
      </xdr:nvCxnSpPr>
      <xdr:spPr>
        <a:xfrm>
          <a:off x="19545300" y="6604416"/>
          <a:ext cx="889000" cy="5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155171</xdr:rowOff>
    </xdr:from>
    <xdr:to>
      <xdr:col>107</xdr:col>
      <xdr:colOff>101600</xdr:colOff>
      <xdr:row>38</xdr:row>
      <xdr:rowOff>85321</xdr:rowOff>
    </xdr:to>
    <xdr:sp macro="" textlink="">
      <xdr:nvSpPr>
        <xdr:cNvPr id="741" name="フローチャート: 判断 740"/>
        <xdr:cNvSpPr/>
      </xdr:nvSpPr>
      <xdr:spPr>
        <a:xfrm>
          <a:off x="20383500" y="649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101848</xdr:rowOff>
    </xdr:from>
    <xdr:ext cx="469744" cy="259045"/>
    <xdr:sp macro="" textlink="">
      <xdr:nvSpPr>
        <xdr:cNvPr id="742" name="テキスト ボックス 741"/>
        <xdr:cNvSpPr txBox="1"/>
      </xdr:nvSpPr>
      <xdr:spPr>
        <a:xfrm>
          <a:off x="20199428" y="62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89316</xdr:rowOff>
    </xdr:from>
    <xdr:to>
      <xdr:col>102</xdr:col>
      <xdr:colOff>114300</xdr:colOff>
      <xdr:row>38</xdr:row>
      <xdr:rowOff>132453</xdr:rowOff>
    </xdr:to>
    <xdr:cxnSp macro="">
      <xdr:nvCxnSpPr>
        <xdr:cNvPr id="743" name="直線コネクタ 742"/>
        <xdr:cNvCxnSpPr/>
      </xdr:nvCxnSpPr>
      <xdr:spPr>
        <a:xfrm flipV="1">
          <a:off x="18656300" y="6604416"/>
          <a:ext cx="889000" cy="4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9439</xdr:rowOff>
    </xdr:from>
    <xdr:to>
      <xdr:col>102</xdr:col>
      <xdr:colOff>165100</xdr:colOff>
      <xdr:row>38</xdr:row>
      <xdr:rowOff>111039</xdr:rowOff>
    </xdr:to>
    <xdr:sp macro="" textlink="">
      <xdr:nvSpPr>
        <xdr:cNvPr id="744" name="フローチャート: 判断 743"/>
        <xdr:cNvSpPr/>
      </xdr:nvSpPr>
      <xdr:spPr>
        <a:xfrm>
          <a:off x="19494500" y="652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127566</xdr:rowOff>
    </xdr:from>
    <xdr:ext cx="469744" cy="259045"/>
    <xdr:sp macro="" textlink="">
      <xdr:nvSpPr>
        <xdr:cNvPr id="745" name="テキスト ボックス 744"/>
        <xdr:cNvSpPr txBox="1"/>
      </xdr:nvSpPr>
      <xdr:spPr>
        <a:xfrm>
          <a:off x="19310428" y="629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22058</xdr:rowOff>
    </xdr:from>
    <xdr:to>
      <xdr:col>98</xdr:col>
      <xdr:colOff>38100</xdr:colOff>
      <xdr:row>38</xdr:row>
      <xdr:rowOff>123658</xdr:rowOff>
    </xdr:to>
    <xdr:sp macro="" textlink="">
      <xdr:nvSpPr>
        <xdr:cNvPr id="746" name="フローチャート: 判断 745"/>
        <xdr:cNvSpPr/>
      </xdr:nvSpPr>
      <xdr:spPr>
        <a:xfrm>
          <a:off x="18605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140184</xdr:rowOff>
    </xdr:from>
    <xdr:ext cx="469744" cy="259045"/>
    <xdr:sp macro="" textlink="">
      <xdr:nvSpPr>
        <xdr:cNvPr id="747" name="テキスト ボックス 746"/>
        <xdr:cNvSpPr txBox="1"/>
      </xdr:nvSpPr>
      <xdr:spPr>
        <a:xfrm>
          <a:off x="18421428" y="631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12913</xdr:rowOff>
    </xdr:from>
    <xdr:to>
      <xdr:col>116</xdr:col>
      <xdr:colOff>114300</xdr:colOff>
      <xdr:row>38</xdr:row>
      <xdr:rowOff>114513</xdr:rowOff>
    </xdr:to>
    <xdr:sp macro="" textlink="">
      <xdr:nvSpPr>
        <xdr:cNvPr id="753" name="楕円 752"/>
        <xdr:cNvSpPr/>
      </xdr:nvSpPr>
      <xdr:spPr>
        <a:xfrm>
          <a:off x="22110700" y="65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138514</xdr:rowOff>
    </xdr:from>
    <xdr:ext cx="469744" cy="259045"/>
    <xdr:sp macro="" textlink="">
      <xdr:nvSpPr>
        <xdr:cNvPr id="754" name="投資及び出資金該当値テキスト"/>
        <xdr:cNvSpPr txBox="1"/>
      </xdr:nvSpPr>
      <xdr:spPr>
        <a:xfrm>
          <a:off x="22212300" y="648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6" name="テキスト ボックス 75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38516</xdr:rowOff>
    </xdr:from>
    <xdr:to>
      <xdr:col>102</xdr:col>
      <xdr:colOff>165100</xdr:colOff>
      <xdr:row>38</xdr:row>
      <xdr:rowOff>140116</xdr:rowOff>
    </xdr:to>
    <xdr:sp macro="" textlink="">
      <xdr:nvSpPr>
        <xdr:cNvPr id="759" name="楕円 758"/>
        <xdr:cNvSpPr/>
      </xdr:nvSpPr>
      <xdr:spPr>
        <a:xfrm>
          <a:off x="19494500" y="655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131243</xdr:rowOff>
    </xdr:from>
    <xdr:ext cx="469744" cy="259045"/>
    <xdr:sp macro="" textlink="">
      <xdr:nvSpPr>
        <xdr:cNvPr id="760" name="テキスト ボックス 759"/>
        <xdr:cNvSpPr txBox="1"/>
      </xdr:nvSpPr>
      <xdr:spPr>
        <a:xfrm>
          <a:off x="19310428" y="664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81653</xdr:rowOff>
    </xdr:from>
    <xdr:to>
      <xdr:col>98</xdr:col>
      <xdr:colOff>38100</xdr:colOff>
      <xdr:row>39</xdr:row>
      <xdr:rowOff>11803</xdr:rowOff>
    </xdr:to>
    <xdr:sp macro="" textlink="">
      <xdr:nvSpPr>
        <xdr:cNvPr id="761" name="楕円 760"/>
        <xdr:cNvSpPr/>
      </xdr:nvSpPr>
      <xdr:spPr>
        <a:xfrm>
          <a:off x="18605500" y="659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2930</xdr:rowOff>
    </xdr:from>
    <xdr:ext cx="378565" cy="259045"/>
    <xdr:sp macro="" textlink="">
      <xdr:nvSpPr>
        <xdr:cNvPr id="762" name="テキスト ボックス 761"/>
        <xdr:cNvSpPr txBox="1"/>
      </xdr:nvSpPr>
      <xdr:spPr>
        <a:xfrm>
          <a:off x="18467017" y="6689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4" name="テキスト ボックス 77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6" name="テキスト ボックス 77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8" name="テキスト ボックス 77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0" name="テキスト ボックス 77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2" name="テキスト ボックス 78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86" name="直線コネクタ 785"/>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89" name="貸付金最大値テキスト"/>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790" name="直線コネクタ 789"/>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70091</xdr:rowOff>
    </xdr:from>
    <xdr:to>
      <xdr:col>116</xdr:col>
      <xdr:colOff>63500</xdr:colOff>
      <xdr:row>57</xdr:row>
      <xdr:rowOff>70891</xdr:rowOff>
    </xdr:to>
    <xdr:cxnSp macro="">
      <xdr:nvCxnSpPr>
        <xdr:cNvPr id="791" name="直線コネクタ 790"/>
        <xdr:cNvCxnSpPr/>
      </xdr:nvCxnSpPr>
      <xdr:spPr>
        <a:xfrm>
          <a:off x="21323300" y="9842741"/>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792" name="貸付金平均値テキスト"/>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793" name="フローチャート: 判断 792"/>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70091</xdr:rowOff>
    </xdr:from>
    <xdr:to>
      <xdr:col>111</xdr:col>
      <xdr:colOff>177800</xdr:colOff>
      <xdr:row>58</xdr:row>
      <xdr:rowOff>21628</xdr:rowOff>
    </xdr:to>
    <xdr:cxnSp macro="">
      <xdr:nvCxnSpPr>
        <xdr:cNvPr id="794" name="直線コネクタ 793"/>
        <xdr:cNvCxnSpPr/>
      </xdr:nvCxnSpPr>
      <xdr:spPr>
        <a:xfrm flipV="1">
          <a:off x="20434300" y="9842741"/>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154889</xdr:rowOff>
    </xdr:from>
    <xdr:to>
      <xdr:col>112</xdr:col>
      <xdr:colOff>38100</xdr:colOff>
      <xdr:row>58</xdr:row>
      <xdr:rowOff>85039</xdr:rowOff>
    </xdr:to>
    <xdr:sp macro="" textlink="">
      <xdr:nvSpPr>
        <xdr:cNvPr id="795" name="フローチャート: 判断 794"/>
        <xdr:cNvSpPr/>
      </xdr:nvSpPr>
      <xdr:spPr>
        <a:xfrm>
          <a:off x="21272500" y="992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76166</xdr:rowOff>
    </xdr:from>
    <xdr:ext cx="469744" cy="259045"/>
    <xdr:sp macro="" textlink="">
      <xdr:nvSpPr>
        <xdr:cNvPr id="796" name="テキスト ボックス 795"/>
        <xdr:cNvSpPr txBox="1"/>
      </xdr:nvSpPr>
      <xdr:spPr>
        <a:xfrm>
          <a:off x="21088428" y="1002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21475</xdr:rowOff>
    </xdr:from>
    <xdr:to>
      <xdr:col>107</xdr:col>
      <xdr:colOff>50800</xdr:colOff>
      <xdr:row>58</xdr:row>
      <xdr:rowOff>21628</xdr:rowOff>
    </xdr:to>
    <xdr:cxnSp macro="">
      <xdr:nvCxnSpPr>
        <xdr:cNvPr id="797" name="直線コネクタ 796"/>
        <xdr:cNvCxnSpPr/>
      </xdr:nvCxnSpPr>
      <xdr:spPr>
        <a:xfrm>
          <a:off x="19545300" y="9965575"/>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43370</xdr:rowOff>
    </xdr:from>
    <xdr:to>
      <xdr:col>107</xdr:col>
      <xdr:colOff>101600</xdr:colOff>
      <xdr:row>58</xdr:row>
      <xdr:rowOff>144970</xdr:rowOff>
    </xdr:to>
    <xdr:sp macro="" textlink="">
      <xdr:nvSpPr>
        <xdr:cNvPr id="798" name="フローチャート: 判断 797"/>
        <xdr:cNvSpPr/>
      </xdr:nvSpPr>
      <xdr:spPr>
        <a:xfrm>
          <a:off x="20383500" y="998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136097</xdr:rowOff>
    </xdr:from>
    <xdr:ext cx="469744" cy="259045"/>
    <xdr:sp macro="" textlink="">
      <xdr:nvSpPr>
        <xdr:cNvPr id="799" name="テキスト ボックス 798"/>
        <xdr:cNvSpPr txBox="1"/>
      </xdr:nvSpPr>
      <xdr:spPr>
        <a:xfrm>
          <a:off x="20199428" y="1008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21475</xdr:rowOff>
    </xdr:from>
    <xdr:to>
      <xdr:col>102</xdr:col>
      <xdr:colOff>114300</xdr:colOff>
      <xdr:row>58</xdr:row>
      <xdr:rowOff>22771</xdr:rowOff>
    </xdr:to>
    <xdr:cxnSp macro="">
      <xdr:nvCxnSpPr>
        <xdr:cNvPr id="800" name="直線コネクタ 799"/>
        <xdr:cNvCxnSpPr/>
      </xdr:nvCxnSpPr>
      <xdr:spPr>
        <a:xfrm flipV="1">
          <a:off x="18656300" y="996557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67602</xdr:rowOff>
    </xdr:from>
    <xdr:to>
      <xdr:col>102</xdr:col>
      <xdr:colOff>165100</xdr:colOff>
      <xdr:row>58</xdr:row>
      <xdr:rowOff>169202</xdr:rowOff>
    </xdr:to>
    <xdr:sp macro="" textlink="">
      <xdr:nvSpPr>
        <xdr:cNvPr id="801" name="フローチャート: 判断 800"/>
        <xdr:cNvSpPr/>
      </xdr:nvSpPr>
      <xdr:spPr>
        <a:xfrm>
          <a:off x="19494500" y="1001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160329</xdr:rowOff>
    </xdr:from>
    <xdr:ext cx="469744" cy="259045"/>
    <xdr:sp macro="" textlink="">
      <xdr:nvSpPr>
        <xdr:cNvPr id="802" name="テキスト ボックス 801"/>
        <xdr:cNvSpPr txBox="1"/>
      </xdr:nvSpPr>
      <xdr:spPr>
        <a:xfrm>
          <a:off x="19310428" y="1010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38874</xdr:rowOff>
    </xdr:from>
    <xdr:to>
      <xdr:col>98</xdr:col>
      <xdr:colOff>38100</xdr:colOff>
      <xdr:row>58</xdr:row>
      <xdr:rowOff>140474</xdr:rowOff>
    </xdr:to>
    <xdr:sp macro="" textlink="">
      <xdr:nvSpPr>
        <xdr:cNvPr id="803" name="フローチャート: 判断 802"/>
        <xdr:cNvSpPr/>
      </xdr:nvSpPr>
      <xdr:spPr>
        <a:xfrm>
          <a:off x="18605500" y="998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131601</xdr:rowOff>
    </xdr:from>
    <xdr:ext cx="469744" cy="259045"/>
    <xdr:sp macro="" textlink="">
      <xdr:nvSpPr>
        <xdr:cNvPr id="804" name="テキスト ボックス 803"/>
        <xdr:cNvSpPr txBox="1"/>
      </xdr:nvSpPr>
      <xdr:spPr>
        <a:xfrm>
          <a:off x="18421428" y="1007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20091</xdr:rowOff>
    </xdr:from>
    <xdr:to>
      <xdr:col>116</xdr:col>
      <xdr:colOff>114300</xdr:colOff>
      <xdr:row>57</xdr:row>
      <xdr:rowOff>121691</xdr:rowOff>
    </xdr:to>
    <xdr:sp macro="" textlink="">
      <xdr:nvSpPr>
        <xdr:cNvPr id="810" name="楕円 809"/>
        <xdr:cNvSpPr/>
      </xdr:nvSpPr>
      <xdr:spPr>
        <a:xfrm>
          <a:off x="22110700" y="97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42968</xdr:rowOff>
    </xdr:from>
    <xdr:ext cx="469744" cy="259045"/>
    <xdr:sp macro="" textlink="">
      <xdr:nvSpPr>
        <xdr:cNvPr id="811" name="貸付金該当値テキスト"/>
        <xdr:cNvSpPr txBox="1"/>
      </xdr:nvSpPr>
      <xdr:spPr>
        <a:xfrm>
          <a:off x="22212300" y="96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19291</xdr:rowOff>
    </xdr:from>
    <xdr:to>
      <xdr:col>112</xdr:col>
      <xdr:colOff>38100</xdr:colOff>
      <xdr:row>57</xdr:row>
      <xdr:rowOff>120891</xdr:rowOff>
    </xdr:to>
    <xdr:sp macro="" textlink="">
      <xdr:nvSpPr>
        <xdr:cNvPr id="812" name="楕円 811"/>
        <xdr:cNvSpPr/>
      </xdr:nvSpPr>
      <xdr:spPr>
        <a:xfrm>
          <a:off x="21272500" y="97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137418</xdr:rowOff>
    </xdr:from>
    <xdr:ext cx="469744" cy="259045"/>
    <xdr:sp macro="" textlink="">
      <xdr:nvSpPr>
        <xdr:cNvPr id="813" name="テキスト ボックス 812"/>
        <xdr:cNvSpPr txBox="1"/>
      </xdr:nvSpPr>
      <xdr:spPr>
        <a:xfrm>
          <a:off x="21088428" y="956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142278</xdr:rowOff>
    </xdr:from>
    <xdr:to>
      <xdr:col>107</xdr:col>
      <xdr:colOff>101600</xdr:colOff>
      <xdr:row>58</xdr:row>
      <xdr:rowOff>72428</xdr:rowOff>
    </xdr:to>
    <xdr:sp macro="" textlink="">
      <xdr:nvSpPr>
        <xdr:cNvPr id="814" name="楕円 813"/>
        <xdr:cNvSpPr/>
      </xdr:nvSpPr>
      <xdr:spPr>
        <a:xfrm>
          <a:off x="20383500" y="991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88955</xdr:rowOff>
    </xdr:from>
    <xdr:ext cx="469744" cy="259045"/>
    <xdr:sp macro="" textlink="">
      <xdr:nvSpPr>
        <xdr:cNvPr id="815" name="テキスト ボックス 814"/>
        <xdr:cNvSpPr txBox="1"/>
      </xdr:nvSpPr>
      <xdr:spPr>
        <a:xfrm>
          <a:off x="20199428" y="969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142125</xdr:rowOff>
    </xdr:from>
    <xdr:to>
      <xdr:col>102</xdr:col>
      <xdr:colOff>165100</xdr:colOff>
      <xdr:row>58</xdr:row>
      <xdr:rowOff>72275</xdr:rowOff>
    </xdr:to>
    <xdr:sp macro="" textlink="">
      <xdr:nvSpPr>
        <xdr:cNvPr id="816" name="楕円 815"/>
        <xdr:cNvSpPr/>
      </xdr:nvSpPr>
      <xdr:spPr>
        <a:xfrm>
          <a:off x="19494500" y="991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88802</xdr:rowOff>
    </xdr:from>
    <xdr:ext cx="469744" cy="259045"/>
    <xdr:sp macro="" textlink="">
      <xdr:nvSpPr>
        <xdr:cNvPr id="817" name="テキスト ボックス 816"/>
        <xdr:cNvSpPr txBox="1"/>
      </xdr:nvSpPr>
      <xdr:spPr>
        <a:xfrm>
          <a:off x="19310428" y="969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143421</xdr:rowOff>
    </xdr:from>
    <xdr:to>
      <xdr:col>98</xdr:col>
      <xdr:colOff>38100</xdr:colOff>
      <xdr:row>58</xdr:row>
      <xdr:rowOff>73571</xdr:rowOff>
    </xdr:to>
    <xdr:sp macro="" textlink="">
      <xdr:nvSpPr>
        <xdr:cNvPr id="818" name="楕円 817"/>
        <xdr:cNvSpPr/>
      </xdr:nvSpPr>
      <xdr:spPr>
        <a:xfrm>
          <a:off x="18605500" y="99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90098</xdr:rowOff>
    </xdr:from>
    <xdr:ext cx="469744" cy="259045"/>
    <xdr:sp macro="" textlink="">
      <xdr:nvSpPr>
        <xdr:cNvPr id="819" name="テキスト ボックス 818"/>
        <xdr:cNvSpPr txBox="1"/>
      </xdr:nvSpPr>
      <xdr:spPr>
        <a:xfrm>
          <a:off x="18421428" y="9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46" name="直線コネクタ 845"/>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47" name="繰出金最小値テキスト"/>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48" name="直線コネクタ 847"/>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49" name="繰出金最大値テキスト"/>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50" name="直線コネクタ 849"/>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119681</xdr:rowOff>
    </xdr:from>
    <xdr:to>
      <xdr:col>116</xdr:col>
      <xdr:colOff>63500</xdr:colOff>
      <xdr:row>76</xdr:row>
      <xdr:rowOff>136973</xdr:rowOff>
    </xdr:to>
    <xdr:cxnSp macro="">
      <xdr:nvCxnSpPr>
        <xdr:cNvPr id="851" name="直線コネクタ 850"/>
        <xdr:cNvCxnSpPr/>
      </xdr:nvCxnSpPr>
      <xdr:spPr>
        <a:xfrm flipV="1">
          <a:off x="21323300" y="13149881"/>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52" name="繰出金平均値テキスト"/>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53" name="フローチャート: 判断 852"/>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133609</xdr:rowOff>
    </xdr:from>
    <xdr:to>
      <xdr:col>111</xdr:col>
      <xdr:colOff>177800</xdr:colOff>
      <xdr:row>76</xdr:row>
      <xdr:rowOff>136973</xdr:rowOff>
    </xdr:to>
    <xdr:cxnSp macro="">
      <xdr:nvCxnSpPr>
        <xdr:cNvPr id="854" name="直線コネクタ 853"/>
        <xdr:cNvCxnSpPr/>
      </xdr:nvCxnSpPr>
      <xdr:spPr>
        <a:xfrm>
          <a:off x="20434300" y="13163809"/>
          <a:ext cx="889000" cy="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85357</xdr:rowOff>
    </xdr:from>
    <xdr:to>
      <xdr:col>112</xdr:col>
      <xdr:colOff>38100</xdr:colOff>
      <xdr:row>75</xdr:row>
      <xdr:rowOff>15507</xdr:rowOff>
    </xdr:to>
    <xdr:sp macro="" textlink="">
      <xdr:nvSpPr>
        <xdr:cNvPr id="855" name="フローチャート: 判断 854"/>
        <xdr:cNvSpPr/>
      </xdr:nvSpPr>
      <xdr:spPr>
        <a:xfrm>
          <a:off x="21272500" y="127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32034</xdr:rowOff>
    </xdr:from>
    <xdr:ext cx="534377" cy="259045"/>
    <xdr:sp macro="" textlink="">
      <xdr:nvSpPr>
        <xdr:cNvPr id="856" name="テキスト ボックス 855"/>
        <xdr:cNvSpPr txBox="1"/>
      </xdr:nvSpPr>
      <xdr:spPr>
        <a:xfrm>
          <a:off x="21056111" y="125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64491</xdr:rowOff>
    </xdr:from>
    <xdr:to>
      <xdr:col>107</xdr:col>
      <xdr:colOff>50800</xdr:colOff>
      <xdr:row>76</xdr:row>
      <xdr:rowOff>133609</xdr:rowOff>
    </xdr:to>
    <xdr:cxnSp macro="">
      <xdr:nvCxnSpPr>
        <xdr:cNvPr id="857" name="直線コネクタ 856"/>
        <xdr:cNvCxnSpPr/>
      </xdr:nvCxnSpPr>
      <xdr:spPr>
        <a:xfrm>
          <a:off x="19545300" y="13094691"/>
          <a:ext cx="889000" cy="6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101359</xdr:rowOff>
    </xdr:from>
    <xdr:to>
      <xdr:col>107</xdr:col>
      <xdr:colOff>101600</xdr:colOff>
      <xdr:row>75</xdr:row>
      <xdr:rowOff>31509</xdr:rowOff>
    </xdr:to>
    <xdr:sp macro="" textlink="">
      <xdr:nvSpPr>
        <xdr:cNvPr id="858" name="フローチャート: 判断 857"/>
        <xdr:cNvSpPr/>
      </xdr:nvSpPr>
      <xdr:spPr>
        <a:xfrm>
          <a:off x="20383500" y="1278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48036</xdr:rowOff>
    </xdr:from>
    <xdr:ext cx="534377" cy="259045"/>
    <xdr:sp macro="" textlink="">
      <xdr:nvSpPr>
        <xdr:cNvPr id="859" name="テキスト ボックス 858"/>
        <xdr:cNvSpPr txBox="1"/>
      </xdr:nvSpPr>
      <xdr:spPr>
        <a:xfrm>
          <a:off x="20167111" y="1256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62548</xdr:rowOff>
    </xdr:from>
    <xdr:to>
      <xdr:col>102</xdr:col>
      <xdr:colOff>114300</xdr:colOff>
      <xdr:row>76</xdr:row>
      <xdr:rowOff>64491</xdr:rowOff>
    </xdr:to>
    <xdr:cxnSp macro="">
      <xdr:nvCxnSpPr>
        <xdr:cNvPr id="860" name="直線コネクタ 859"/>
        <xdr:cNvCxnSpPr/>
      </xdr:nvCxnSpPr>
      <xdr:spPr>
        <a:xfrm>
          <a:off x="18656300" y="13092748"/>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127092</xdr:rowOff>
    </xdr:from>
    <xdr:to>
      <xdr:col>102</xdr:col>
      <xdr:colOff>165100</xdr:colOff>
      <xdr:row>75</xdr:row>
      <xdr:rowOff>57242</xdr:rowOff>
    </xdr:to>
    <xdr:sp macro="" textlink="">
      <xdr:nvSpPr>
        <xdr:cNvPr id="861" name="フローチャート: 判断 860"/>
        <xdr:cNvSpPr/>
      </xdr:nvSpPr>
      <xdr:spPr>
        <a:xfrm>
          <a:off x="19494500" y="1281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73769</xdr:rowOff>
    </xdr:from>
    <xdr:ext cx="534377" cy="259045"/>
    <xdr:sp macro="" textlink="">
      <xdr:nvSpPr>
        <xdr:cNvPr id="862" name="テキスト ボックス 861"/>
        <xdr:cNvSpPr txBox="1"/>
      </xdr:nvSpPr>
      <xdr:spPr>
        <a:xfrm>
          <a:off x="19278111" y="1258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140874</xdr:rowOff>
    </xdr:from>
    <xdr:to>
      <xdr:col>98</xdr:col>
      <xdr:colOff>38100</xdr:colOff>
      <xdr:row>75</xdr:row>
      <xdr:rowOff>71024</xdr:rowOff>
    </xdr:to>
    <xdr:sp macro="" textlink="">
      <xdr:nvSpPr>
        <xdr:cNvPr id="863" name="フローチャート: 判断 862"/>
        <xdr:cNvSpPr/>
      </xdr:nvSpPr>
      <xdr:spPr>
        <a:xfrm>
          <a:off x="18605500" y="128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87551</xdr:rowOff>
    </xdr:from>
    <xdr:ext cx="534377" cy="259045"/>
    <xdr:sp macro="" textlink="">
      <xdr:nvSpPr>
        <xdr:cNvPr id="864" name="テキスト ボックス 863"/>
        <xdr:cNvSpPr txBox="1"/>
      </xdr:nvSpPr>
      <xdr:spPr>
        <a:xfrm>
          <a:off x="18389111" y="126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68881</xdr:rowOff>
    </xdr:from>
    <xdr:to>
      <xdr:col>116</xdr:col>
      <xdr:colOff>114300</xdr:colOff>
      <xdr:row>76</xdr:row>
      <xdr:rowOff>170481</xdr:rowOff>
    </xdr:to>
    <xdr:sp macro="" textlink="">
      <xdr:nvSpPr>
        <xdr:cNvPr id="870" name="楕円 869"/>
        <xdr:cNvSpPr/>
      </xdr:nvSpPr>
      <xdr:spPr>
        <a:xfrm>
          <a:off x="22110700" y="130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47308</xdr:rowOff>
    </xdr:from>
    <xdr:ext cx="534377" cy="259045"/>
    <xdr:sp macro="" textlink="">
      <xdr:nvSpPr>
        <xdr:cNvPr id="871" name="繰出金該当値テキスト"/>
        <xdr:cNvSpPr txBox="1"/>
      </xdr:nvSpPr>
      <xdr:spPr>
        <a:xfrm>
          <a:off x="22212300" y="1307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86173</xdr:rowOff>
    </xdr:from>
    <xdr:to>
      <xdr:col>112</xdr:col>
      <xdr:colOff>38100</xdr:colOff>
      <xdr:row>77</xdr:row>
      <xdr:rowOff>16323</xdr:rowOff>
    </xdr:to>
    <xdr:sp macro="" textlink="">
      <xdr:nvSpPr>
        <xdr:cNvPr id="872" name="楕円 871"/>
        <xdr:cNvSpPr/>
      </xdr:nvSpPr>
      <xdr:spPr>
        <a:xfrm>
          <a:off x="21272500" y="1311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7450</xdr:rowOff>
    </xdr:from>
    <xdr:ext cx="534377" cy="259045"/>
    <xdr:sp macro="" textlink="">
      <xdr:nvSpPr>
        <xdr:cNvPr id="873" name="テキスト ボックス 872"/>
        <xdr:cNvSpPr txBox="1"/>
      </xdr:nvSpPr>
      <xdr:spPr>
        <a:xfrm>
          <a:off x="21056111" y="1320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82809</xdr:rowOff>
    </xdr:from>
    <xdr:to>
      <xdr:col>107</xdr:col>
      <xdr:colOff>101600</xdr:colOff>
      <xdr:row>77</xdr:row>
      <xdr:rowOff>12959</xdr:rowOff>
    </xdr:to>
    <xdr:sp macro="" textlink="">
      <xdr:nvSpPr>
        <xdr:cNvPr id="874" name="楕円 873"/>
        <xdr:cNvSpPr/>
      </xdr:nvSpPr>
      <xdr:spPr>
        <a:xfrm>
          <a:off x="20383500" y="131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4086</xdr:rowOff>
    </xdr:from>
    <xdr:ext cx="534377" cy="259045"/>
    <xdr:sp macro="" textlink="">
      <xdr:nvSpPr>
        <xdr:cNvPr id="875" name="テキスト ボックス 874"/>
        <xdr:cNvSpPr txBox="1"/>
      </xdr:nvSpPr>
      <xdr:spPr>
        <a:xfrm>
          <a:off x="20167111" y="132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13691</xdr:rowOff>
    </xdr:from>
    <xdr:to>
      <xdr:col>102</xdr:col>
      <xdr:colOff>165100</xdr:colOff>
      <xdr:row>76</xdr:row>
      <xdr:rowOff>115291</xdr:rowOff>
    </xdr:to>
    <xdr:sp macro="" textlink="">
      <xdr:nvSpPr>
        <xdr:cNvPr id="876" name="楕円 875"/>
        <xdr:cNvSpPr/>
      </xdr:nvSpPr>
      <xdr:spPr>
        <a:xfrm>
          <a:off x="19494500" y="1304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106418</xdr:rowOff>
    </xdr:from>
    <xdr:ext cx="534377" cy="259045"/>
    <xdr:sp macro="" textlink="">
      <xdr:nvSpPr>
        <xdr:cNvPr id="877" name="テキスト ボックス 876"/>
        <xdr:cNvSpPr txBox="1"/>
      </xdr:nvSpPr>
      <xdr:spPr>
        <a:xfrm>
          <a:off x="19278111" y="1313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11748</xdr:rowOff>
    </xdr:from>
    <xdr:to>
      <xdr:col>98</xdr:col>
      <xdr:colOff>38100</xdr:colOff>
      <xdr:row>76</xdr:row>
      <xdr:rowOff>113348</xdr:rowOff>
    </xdr:to>
    <xdr:sp macro="" textlink="">
      <xdr:nvSpPr>
        <xdr:cNvPr id="878" name="楕円 877"/>
        <xdr:cNvSpPr/>
      </xdr:nvSpPr>
      <xdr:spPr>
        <a:xfrm>
          <a:off x="18605500" y="130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104475</xdr:rowOff>
    </xdr:from>
    <xdr:ext cx="534377" cy="259045"/>
    <xdr:sp macro="" textlink="">
      <xdr:nvSpPr>
        <xdr:cNvPr id="879" name="テキスト ボックス 878"/>
        <xdr:cNvSpPr txBox="1"/>
      </xdr:nvSpPr>
      <xdr:spPr>
        <a:xfrm>
          <a:off x="18389111" y="1313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歳出決算総額は、人口一人当たり</a:t>
          </a:r>
          <a:r>
            <a:rPr kumimoji="1" lang="en-US" altLang="ja-JP" sz="1300">
              <a:latin typeface="ＭＳ Ｐゴシック" panose="020B0600070205080204" pitchFamily="50" charset="-128"/>
              <a:ea typeface="ＭＳ Ｐゴシック" panose="020B0600070205080204" pitchFamily="50" charset="-128"/>
            </a:rPr>
            <a:t>681,354</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円となっている。主な構成項目である人件費は、人口一人当たり</a:t>
          </a:r>
          <a:r>
            <a:rPr kumimoji="1" lang="en-US" altLang="ja-JP" sz="1300">
              <a:latin typeface="ＭＳ Ｐゴシック" panose="020B0600070205080204" pitchFamily="50" charset="-128"/>
              <a:ea typeface="ＭＳ Ｐゴシック" panose="020B0600070205080204" pitchFamily="50" charset="-128"/>
            </a:rPr>
            <a:t>94,031</a:t>
          </a:r>
          <a:r>
            <a:rPr kumimoji="1" lang="ja-JP" altLang="en-US" sz="1300">
              <a:latin typeface="ＭＳ Ｐゴシック" panose="020B0600070205080204" pitchFamily="50" charset="-128"/>
              <a:ea typeface="ＭＳ Ｐゴシック" panose="020B0600070205080204" pitchFamily="50" charset="-128"/>
            </a:rPr>
            <a:t>円と類似団体より低い数値となっている。昨年度に引き続き、職員定数の適正な管理によるものである。また、普通建設事業費（新規整備）が昨年度から</a:t>
          </a:r>
          <a:r>
            <a:rPr kumimoji="1" lang="en-US" altLang="ja-JP" sz="1300">
              <a:latin typeface="ＭＳ Ｐゴシック" panose="020B0600070205080204" pitchFamily="50" charset="-128"/>
              <a:ea typeface="ＭＳ Ｐゴシック" panose="020B0600070205080204" pitchFamily="50" charset="-128"/>
            </a:rPr>
            <a:t>20,862</a:t>
          </a:r>
          <a:r>
            <a:rPr kumimoji="1" lang="ja-JP" altLang="en-US" sz="1300">
              <a:latin typeface="ＭＳ Ｐゴシック" panose="020B0600070205080204" pitchFamily="50" charset="-128"/>
              <a:ea typeface="ＭＳ Ｐゴシック" panose="020B0600070205080204" pitchFamily="50" charset="-128"/>
            </a:rPr>
            <a:t>円の増と昨年度に引き続き大きい金額となっているが、複数年度に渡る大規模建設事業の着手によるものである。今後も引き続き整備を実施するため、増加傾向となる。公債費については、類似団体よりも低い水準を維持しているが、先述の工事費の増により、今後は増加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栃木県芳賀町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15,651
15,490
70.16
11,650,835
10,663,872
714,976
5,219,420
3,630,527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74.6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10922</xdr:rowOff>
    </xdr:from>
    <xdr:to>
      <xdr:col>24</xdr:col>
      <xdr:colOff>63500</xdr:colOff>
      <xdr:row>37</xdr:row>
      <xdr:rowOff>21590</xdr:rowOff>
    </xdr:to>
    <xdr:cxnSp macro="">
      <xdr:nvCxnSpPr>
        <xdr:cNvPr id="61" name="直線コネクタ 60"/>
        <xdr:cNvCxnSpPr/>
      </xdr:nvCxnSpPr>
      <xdr:spPr>
        <a:xfrm>
          <a:off x="3797300" y="6354572"/>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129413</xdr:rowOff>
    </xdr:from>
    <xdr:to>
      <xdr:col>19</xdr:col>
      <xdr:colOff>177800</xdr:colOff>
      <xdr:row>37</xdr:row>
      <xdr:rowOff>10922</xdr:rowOff>
    </xdr:to>
    <xdr:cxnSp macro="">
      <xdr:nvCxnSpPr>
        <xdr:cNvPr id="64" name="直線コネクタ 63"/>
        <xdr:cNvCxnSpPr/>
      </xdr:nvCxnSpPr>
      <xdr:spPr>
        <a:xfrm>
          <a:off x="2908300" y="6301613"/>
          <a:ext cx="889000" cy="5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133858</xdr:rowOff>
    </xdr:from>
    <xdr:to>
      <xdr:col>20</xdr:col>
      <xdr:colOff>38100</xdr:colOff>
      <xdr:row>36</xdr:row>
      <xdr:rowOff>64008</xdr:rowOff>
    </xdr:to>
    <xdr:sp macro="" textlink="">
      <xdr:nvSpPr>
        <xdr:cNvPr id="65" name="フローチャート: 判断 64"/>
        <xdr:cNvSpPr/>
      </xdr:nvSpPr>
      <xdr:spPr>
        <a:xfrm>
          <a:off x="3746500" y="613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80535</xdr:rowOff>
    </xdr:from>
    <xdr:ext cx="469744" cy="259045"/>
    <xdr:sp macro="" textlink="">
      <xdr:nvSpPr>
        <xdr:cNvPr id="66" name="テキスト ボックス 65"/>
        <xdr:cNvSpPr txBox="1"/>
      </xdr:nvSpPr>
      <xdr:spPr>
        <a:xfrm>
          <a:off x="3562428" y="590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121412</xdr:rowOff>
    </xdr:from>
    <xdr:to>
      <xdr:col>15</xdr:col>
      <xdr:colOff>50800</xdr:colOff>
      <xdr:row>36</xdr:row>
      <xdr:rowOff>129413</xdr:rowOff>
    </xdr:to>
    <xdr:cxnSp macro="">
      <xdr:nvCxnSpPr>
        <xdr:cNvPr id="67" name="直線コネクタ 66"/>
        <xdr:cNvCxnSpPr/>
      </xdr:nvCxnSpPr>
      <xdr:spPr>
        <a:xfrm>
          <a:off x="2019300" y="629361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131382</xdr:rowOff>
    </xdr:from>
    <xdr:to>
      <xdr:col>15</xdr:col>
      <xdr:colOff>101600</xdr:colOff>
      <xdr:row>37</xdr:row>
      <xdr:rowOff>61532</xdr:rowOff>
    </xdr:to>
    <xdr:sp macro="" textlink="">
      <xdr:nvSpPr>
        <xdr:cNvPr id="68" name="フローチャート: 判断 67"/>
        <xdr:cNvSpPr/>
      </xdr:nvSpPr>
      <xdr:spPr>
        <a:xfrm>
          <a:off x="2857500" y="630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52659</xdr:rowOff>
    </xdr:from>
    <xdr:ext cx="469744" cy="259045"/>
    <xdr:sp macro="" textlink="">
      <xdr:nvSpPr>
        <xdr:cNvPr id="69" name="テキスト ボックス 68"/>
        <xdr:cNvSpPr txBox="1"/>
      </xdr:nvSpPr>
      <xdr:spPr>
        <a:xfrm>
          <a:off x="2673428" y="639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118554</xdr:rowOff>
    </xdr:from>
    <xdr:to>
      <xdr:col>10</xdr:col>
      <xdr:colOff>114300</xdr:colOff>
      <xdr:row>36</xdr:row>
      <xdr:rowOff>121412</xdr:rowOff>
    </xdr:to>
    <xdr:cxnSp macro="">
      <xdr:nvCxnSpPr>
        <xdr:cNvPr id="70" name="直線コネクタ 69"/>
        <xdr:cNvCxnSpPr/>
      </xdr:nvCxnSpPr>
      <xdr:spPr>
        <a:xfrm>
          <a:off x="1130300" y="629075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128334</xdr:rowOff>
    </xdr:from>
    <xdr:to>
      <xdr:col>10</xdr:col>
      <xdr:colOff>165100</xdr:colOff>
      <xdr:row>37</xdr:row>
      <xdr:rowOff>58484</xdr:rowOff>
    </xdr:to>
    <xdr:sp macro="" textlink="">
      <xdr:nvSpPr>
        <xdr:cNvPr id="71" name="フローチャート: 判断 70"/>
        <xdr:cNvSpPr/>
      </xdr:nvSpPr>
      <xdr:spPr>
        <a:xfrm>
          <a:off x="1968500" y="6300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49611</xdr:rowOff>
    </xdr:from>
    <xdr:ext cx="469744" cy="259045"/>
    <xdr:sp macro="" textlink="">
      <xdr:nvSpPr>
        <xdr:cNvPr id="72" name="テキスト ボックス 71"/>
        <xdr:cNvSpPr txBox="1"/>
      </xdr:nvSpPr>
      <xdr:spPr>
        <a:xfrm>
          <a:off x="1784428" y="63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146431</xdr:rowOff>
    </xdr:from>
    <xdr:to>
      <xdr:col>6</xdr:col>
      <xdr:colOff>38100</xdr:colOff>
      <xdr:row>37</xdr:row>
      <xdr:rowOff>76581</xdr:rowOff>
    </xdr:to>
    <xdr:sp macro="" textlink="">
      <xdr:nvSpPr>
        <xdr:cNvPr id="73" name="フローチャート: 判断 72"/>
        <xdr:cNvSpPr/>
      </xdr:nvSpPr>
      <xdr:spPr>
        <a:xfrm>
          <a:off x="1079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67708</xdr:rowOff>
    </xdr:from>
    <xdr:ext cx="469744" cy="259045"/>
    <xdr:sp macro="" textlink="">
      <xdr:nvSpPr>
        <xdr:cNvPr id="74" name="テキスト ボックス 73"/>
        <xdr:cNvSpPr txBox="1"/>
      </xdr:nvSpPr>
      <xdr:spPr>
        <a:xfrm>
          <a:off x="895428" y="641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142240</xdr:rowOff>
    </xdr:from>
    <xdr:to>
      <xdr:col>24</xdr:col>
      <xdr:colOff>114300</xdr:colOff>
      <xdr:row>37</xdr:row>
      <xdr:rowOff>72390</xdr:rowOff>
    </xdr:to>
    <xdr:sp macro="" textlink="">
      <xdr:nvSpPr>
        <xdr:cNvPr id="80" name="楕円 79"/>
        <xdr:cNvSpPr/>
      </xdr:nvSpPr>
      <xdr:spPr>
        <a:xfrm>
          <a:off x="45847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120667</xdr:rowOff>
    </xdr:from>
    <xdr:ext cx="469744" cy="259045"/>
    <xdr:sp macro="" textlink="">
      <xdr:nvSpPr>
        <xdr:cNvPr id="81" name="議会費該当値テキスト"/>
        <xdr:cNvSpPr txBox="1"/>
      </xdr:nvSpPr>
      <xdr:spPr>
        <a:xfrm>
          <a:off x="46863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131572</xdr:rowOff>
    </xdr:from>
    <xdr:to>
      <xdr:col>20</xdr:col>
      <xdr:colOff>38100</xdr:colOff>
      <xdr:row>37</xdr:row>
      <xdr:rowOff>61722</xdr:rowOff>
    </xdr:to>
    <xdr:sp macro="" textlink="">
      <xdr:nvSpPr>
        <xdr:cNvPr id="82" name="楕円 81"/>
        <xdr:cNvSpPr/>
      </xdr:nvSpPr>
      <xdr:spPr>
        <a:xfrm>
          <a:off x="3746500" y="630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52849</xdr:rowOff>
    </xdr:from>
    <xdr:ext cx="469744" cy="259045"/>
    <xdr:sp macro="" textlink="">
      <xdr:nvSpPr>
        <xdr:cNvPr id="83" name="テキスト ボックス 82"/>
        <xdr:cNvSpPr txBox="1"/>
      </xdr:nvSpPr>
      <xdr:spPr>
        <a:xfrm>
          <a:off x="3562428" y="639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78613</xdr:rowOff>
    </xdr:from>
    <xdr:to>
      <xdr:col>15</xdr:col>
      <xdr:colOff>101600</xdr:colOff>
      <xdr:row>37</xdr:row>
      <xdr:rowOff>8763</xdr:rowOff>
    </xdr:to>
    <xdr:sp macro="" textlink="">
      <xdr:nvSpPr>
        <xdr:cNvPr id="84" name="楕円 83"/>
        <xdr:cNvSpPr/>
      </xdr:nvSpPr>
      <xdr:spPr>
        <a:xfrm>
          <a:off x="2857500" y="62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25290</xdr:rowOff>
    </xdr:from>
    <xdr:ext cx="469744" cy="259045"/>
    <xdr:sp macro="" textlink="">
      <xdr:nvSpPr>
        <xdr:cNvPr id="85" name="テキスト ボックス 84"/>
        <xdr:cNvSpPr txBox="1"/>
      </xdr:nvSpPr>
      <xdr:spPr>
        <a:xfrm>
          <a:off x="2673428" y="602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70612</xdr:rowOff>
    </xdr:from>
    <xdr:to>
      <xdr:col>10</xdr:col>
      <xdr:colOff>165100</xdr:colOff>
      <xdr:row>37</xdr:row>
      <xdr:rowOff>762</xdr:rowOff>
    </xdr:to>
    <xdr:sp macro="" textlink="">
      <xdr:nvSpPr>
        <xdr:cNvPr id="86" name="楕円 85"/>
        <xdr:cNvSpPr/>
      </xdr:nvSpPr>
      <xdr:spPr>
        <a:xfrm>
          <a:off x="1968500" y="624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17289</xdr:rowOff>
    </xdr:from>
    <xdr:ext cx="469744" cy="259045"/>
    <xdr:sp macro="" textlink="">
      <xdr:nvSpPr>
        <xdr:cNvPr id="87" name="テキスト ボックス 86"/>
        <xdr:cNvSpPr txBox="1"/>
      </xdr:nvSpPr>
      <xdr:spPr>
        <a:xfrm>
          <a:off x="1784428"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67754</xdr:rowOff>
    </xdr:from>
    <xdr:to>
      <xdr:col>6</xdr:col>
      <xdr:colOff>38100</xdr:colOff>
      <xdr:row>36</xdr:row>
      <xdr:rowOff>169354</xdr:rowOff>
    </xdr:to>
    <xdr:sp macro="" textlink="">
      <xdr:nvSpPr>
        <xdr:cNvPr id="88" name="楕円 87"/>
        <xdr:cNvSpPr/>
      </xdr:nvSpPr>
      <xdr:spPr>
        <a:xfrm>
          <a:off x="1079500" y="62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14431</xdr:rowOff>
    </xdr:from>
    <xdr:ext cx="469744" cy="259045"/>
    <xdr:sp macro="" textlink="">
      <xdr:nvSpPr>
        <xdr:cNvPr id="89" name="テキスト ボックス 88"/>
        <xdr:cNvSpPr txBox="1"/>
      </xdr:nvSpPr>
      <xdr:spPr>
        <a:xfrm>
          <a:off x="895428" y="601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28711</xdr:rowOff>
    </xdr:from>
    <xdr:to>
      <xdr:col>24</xdr:col>
      <xdr:colOff>63500</xdr:colOff>
      <xdr:row>57</xdr:row>
      <xdr:rowOff>82451</xdr:rowOff>
    </xdr:to>
    <xdr:cxnSp macro="">
      <xdr:nvCxnSpPr>
        <xdr:cNvPr id="118" name="直線コネクタ 117"/>
        <xdr:cNvCxnSpPr/>
      </xdr:nvCxnSpPr>
      <xdr:spPr>
        <a:xfrm>
          <a:off x="3797300" y="9458461"/>
          <a:ext cx="838200" cy="39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28711</xdr:rowOff>
    </xdr:from>
    <xdr:to>
      <xdr:col>19</xdr:col>
      <xdr:colOff>177800</xdr:colOff>
      <xdr:row>57</xdr:row>
      <xdr:rowOff>89077</xdr:rowOff>
    </xdr:to>
    <xdr:cxnSp macro="">
      <xdr:nvCxnSpPr>
        <xdr:cNvPr id="121" name="直線コネクタ 120"/>
        <xdr:cNvCxnSpPr/>
      </xdr:nvCxnSpPr>
      <xdr:spPr>
        <a:xfrm flipV="1">
          <a:off x="2908300" y="9458461"/>
          <a:ext cx="889000" cy="40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170076</xdr:rowOff>
    </xdr:from>
    <xdr:to>
      <xdr:col>20</xdr:col>
      <xdr:colOff>38100</xdr:colOff>
      <xdr:row>54</xdr:row>
      <xdr:rowOff>100226</xdr:rowOff>
    </xdr:to>
    <xdr:sp macro="" textlink="">
      <xdr:nvSpPr>
        <xdr:cNvPr id="122" name="フローチャート: 判断 121"/>
        <xdr:cNvSpPr/>
      </xdr:nvSpPr>
      <xdr:spPr>
        <a:xfrm>
          <a:off x="3746500" y="925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116753</xdr:rowOff>
    </xdr:from>
    <xdr:ext cx="599010" cy="259045"/>
    <xdr:sp macro="" textlink="">
      <xdr:nvSpPr>
        <xdr:cNvPr id="123" name="テキスト ボックス 122"/>
        <xdr:cNvSpPr txBox="1"/>
      </xdr:nvSpPr>
      <xdr:spPr>
        <a:xfrm>
          <a:off x="3497795" y="903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54367</xdr:rowOff>
    </xdr:from>
    <xdr:to>
      <xdr:col>15</xdr:col>
      <xdr:colOff>50800</xdr:colOff>
      <xdr:row>57</xdr:row>
      <xdr:rowOff>89077</xdr:rowOff>
    </xdr:to>
    <xdr:cxnSp macro="">
      <xdr:nvCxnSpPr>
        <xdr:cNvPr id="124" name="直線コネクタ 123"/>
        <xdr:cNvCxnSpPr/>
      </xdr:nvCxnSpPr>
      <xdr:spPr>
        <a:xfrm>
          <a:off x="2019300" y="9827017"/>
          <a:ext cx="889000" cy="3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86637</xdr:rowOff>
    </xdr:from>
    <xdr:to>
      <xdr:col>15</xdr:col>
      <xdr:colOff>101600</xdr:colOff>
      <xdr:row>57</xdr:row>
      <xdr:rowOff>16787</xdr:rowOff>
    </xdr:to>
    <xdr:sp macro="" textlink="">
      <xdr:nvSpPr>
        <xdr:cNvPr id="125" name="フローチャート: 判断 124"/>
        <xdr:cNvSpPr/>
      </xdr:nvSpPr>
      <xdr:spPr>
        <a:xfrm>
          <a:off x="2857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33314</xdr:rowOff>
    </xdr:from>
    <xdr:ext cx="599010" cy="259045"/>
    <xdr:sp macro="" textlink="">
      <xdr:nvSpPr>
        <xdr:cNvPr id="126" name="テキスト ボックス 125"/>
        <xdr:cNvSpPr txBox="1"/>
      </xdr:nvSpPr>
      <xdr:spPr>
        <a:xfrm>
          <a:off x="2608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54367</xdr:rowOff>
    </xdr:from>
    <xdr:to>
      <xdr:col>10</xdr:col>
      <xdr:colOff>114300</xdr:colOff>
      <xdr:row>57</xdr:row>
      <xdr:rowOff>105631</xdr:rowOff>
    </xdr:to>
    <xdr:cxnSp macro="">
      <xdr:nvCxnSpPr>
        <xdr:cNvPr id="127" name="直線コネクタ 126"/>
        <xdr:cNvCxnSpPr/>
      </xdr:nvCxnSpPr>
      <xdr:spPr>
        <a:xfrm flipV="1">
          <a:off x="1130300" y="9827017"/>
          <a:ext cx="889000" cy="5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120538</xdr:rowOff>
    </xdr:from>
    <xdr:to>
      <xdr:col>10</xdr:col>
      <xdr:colOff>165100</xdr:colOff>
      <xdr:row>57</xdr:row>
      <xdr:rowOff>50688</xdr:rowOff>
    </xdr:to>
    <xdr:sp macro="" textlink="">
      <xdr:nvSpPr>
        <xdr:cNvPr id="128" name="フローチャート: 判断 127"/>
        <xdr:cNvSpPr/>
      </xdr:nvSpPr>
      <xdr:spPr>
        <a:xfrm>
          <a:off x="1968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67215</xdr:rowOff>
    </xdr:from>
    <xdr:ext cx="599010" cy="259045"/>
    <xdr:sp macro="" textlink="">
      <xdr:nvSpPr>
        <xdr:cNvPr id="129" name="テキスト ボックス 128"/>
        <xdr:cNvSpPr txBox="1"/>
      </xdr:nvSpPr>
      <xdr:spPr>
        <a:xfrm>
          <a:off x="1719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127282</xdr:rowOff>
    </xdr:from>
    <xdr:to>
      <xdr:col>6</xdr:col>
      <xdr:colOff>38100</xdr:colOff>
      <xdr:row>57</xdr:row>
      <xdr:rowOff>57432</xdr:rowOff>
    </xdr:to>
    <xdr:sp macro="" textlink="">
      <xdr:nvSpPr>
        <xdr:cNvPr id="130" name="フローチャート: 判断 129"/>
        <xdr:cNvSpPr/>
      </xdr:nvSpPr>
      <xdr:spPr>
        <a:xfrm>
          <a:off x="1079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73959</xdr:rowOff>
    </xdr:from>
    <xdr:ext cx="534377" cy="259045"/>
    <xdr:sp macro="" textlink="">
      <xdr:nvSpPr>
        <xdr:cNvPr id="131" name="テキスト ボックス 130"/>
        <xdr:cNvSpPr txBox="1"/>
      </xdr:nvSpPr>
      <xdr:spPr>
        <a:xfrm>
          <a:off x="863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31651</xdr:rowOff>
    </xdr:from>
    <xdr:to>
      <xdr:col>24</xdr:col>
      <xdr:colOff>114300</xdr:colOff>
      <xdr:row>57</xdr:row>
      <xdr:rowOff>133251</xdr:rowOff>
    </xdr:to>
    <xdr:sp macro="" textlink="">
      <xdr:nvSpPr>
        <xdr:cNvPr id="137" name="楕円 136"/>
        <xdr:cNvSpPr/>
      </xdr:nvSpPr>
      <xdr:spPr>
        <a:xfrm>
          <a:off x="4584700" y="98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118028</xdr:rowOff>
    </xdr:from>
    <xdr:ext cx="534377" cy="259045"/>
    <xdr:sp macro="" textlink="">
      <xdr:nvSpPr>
        <xdr:cNvPr id="138" name="総務費該当値テキスト"/>
        <xdr:cNvSpPr txBox="1"/>
      </xdr:nvSpPr>
      <xdr:spPr>
        <a:xfrm>
          <a:off x="4686300" y="971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149361</xdr:rowOff>
    </xdr:from>
    <xdr:to>
      <xdr:col>20</xdr:col>
      <xdr:colOff>38100</xdr:colOff>
      <xdr:row>55</xdr:row>
      <xdr:rowOff>79511</xdr:rowOff>
    </xdr:to>
    <xdr:sp macro="" textlink="">
      <xdr:nvSpPr>
        <xdr:cNvPr id="139" name="楕円 138"/>
        <xdr:cNvSpPr/>
      </xdr:nvSpPr>
      <xdr:spPr>
        <a:xfrm>
          <a:off x="3746500" y="94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70638</xdr:rowOff>
    </xdr:from>
    <xdr:ext cx="599010" cy="259045"/>
    <xdr:sp macro="" textlink="">
      <xdr:nvSpPr>
        <xdr:cNvPr id="140" name="テキスト ボックス 139"/>
        <xdr:cNvSpPr txBox="1"/>
      </xdr:nvSpPr>
      <xdr:spPr>
        <a:xfrm>
          <a:off x="3497795" y="950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38277</xdr:rowOff>
    </xdr:from>
    <xdr:to>
      <xdr:col>15</xdr:col>
      <xdr:colOff>101600</xdr:colOff>
      <xdr:row>57</xdr:row>
      <xdr:rowOff>139877</xdr:rowOff>
    </xdr:to>
    <xdr:sp macro="" textlink="">
      <xdr:nvSpPr>
        <xdr:cNvPr id="141" name="楕円 140"/>
        <xdr:cNvSpPr/>
      </xdr:nvSpPr>
      <xdr:spPr>
        <a:xfrm>
          <a:off x="2857500" y="98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131004</xdr:rowOff>
    </xdr:from>
    <xdr:ext cx="534377" cy="259045"/>
    <xdr:sp macro="" textlink="">
      <xdr:nvSpPr>
        <xdr:cNvPr id="142" name="テキスト ボックス 141"/>
        <xdr:cNvSpPr txBox="1"/>
      </xdr:nvSpPr>
      <xdr:spPr>
        <a:xfrm>
          <a:off x="2641111" y="990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3567</xdr:rowOff>
    </xdr:from>
    <xdr:to>
      <xdr:col>10</xdr:col>
      <xdr:colOff>165100</xdr:colOff>
      <xdr:row>57</xdr:row>
      <xdr:rowOff>105167</xdr:rowOff>
    </xdr:to>
    <xdr:sp macro="" textlink="">
      <xdr:nvSpPr>
        <xdr:cNvPr id="143" name="楕円 142"/>
        <xdr:cNvSpPr/>
      </xdr:nvSpPr>
      <xdr:spPr>
        <a:xfrm>
          <a:off x="1968500" y="97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96294</xdr:rowOff>
    </xdr:from>
    <xdr:ext cx="534377" cy="259045"/>
    <xdr:sp macro="" textlink="">
      <xdr:nvSpPr>
        <xdr:cNvPr id="144" name="テキスト ボックス 143"/>
        <xdr:cNvSpPr txBox="1"/>
      </xdr:nvSpPr>
      <xdr:spPr>
        <a:xfrm>
          <a:off x="1752111" y="986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54831</xdr:rowOff>
    </xdr:from>
    <xdr:to>
      <xdr:col>6</xdr:col>
      <xdr:colOff>38100</xdr:colOff>
      <xdr:row>57</xdr:row>
      <xdr:rowOff>156431</xdr:rowOff>
    </xdr:to>
    <xdr:sp macro="" textlink="">
      <xdr:nvSpPr>
        <xdr:cNvPr id="145" name="楕円 144"/>
        <xdr:cNvSpPr/>
      </xdr:nvSpPr>
      <xdr:spPr>
        <a:xfrm>
          <a:off x="1079500" y="98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147558</xdr:rowOff>
    </xdr:from>
    <xdr:ext cx="534377" cy="259045"/>
    <xdr:sp macro="" textlink="">
      <xdr:nvSpPr>
        <xdr:cNvPr id="146" name="テキスト ボックス 145"/>
        <xdr:cNvSpPr txBox="1"/>
      </xdr:nvSpPr>
      <xdr:spPr>
        <a:xfrm>
          <a:off x="863111" y="99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9923</xdr:rowOff>
    </xdr:from>
    <xdr:to>
      <xdr:col>24</xdr:col>
      <xdr:colOff>63500</xdr:colOff>
      <xdr:row>77</xdr:row>
      <xdr:rowOff>82260</xdr:rowOff>
    </xdr:to>
    <xdr:cxnSp macro="">
      <xdr:nvCxnSpPr>
        <xdr:cNvPr id="176" name="直線コネクタ 175"/>
        <xdr:cNvCxnSpPr/>
      </xdr:nvCxnSpPr>
      <xdr:spPr>
        <a:xfrm flipV="1">
          <a:off x="3797300" y="13040123"/>
          <a:ext cx="838200" cy="24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82260</xdr:rowOff>
    </xdr:from>
    <xdr:to>
      <xdr:col>19</xdr:col>
      <xdr:colOff>177800</xdr:colOff>
      <xdr:row>77</xdr:row>
      <xdr:rowOff>114638</xdr:rowOff>
    </xdr:to>
    <xdr:cxnSp macro="">
      <xdr:nvCxnSpPr>
        <xdr:cNvPr id="179" name="直線コネクタ 178"/>
        <xdr:cNvCxnSpPr/>
      </xdr:nvCxnSpPr>
      <xdr:spPr>
        <a:xfrm flipV="1">
          <a:off x="2908300" y="13283910"/>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80" name="フローチャート: 判断 179"/>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81" name="テキスト ボックス 180"/>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114638</xdr:rowOff>
    </xdr:from>
    <xdr:to>
      <xdr:col>15</xdr:col>
      <xdr:colOff>50800</xdr:colOff>
      <xdr:row>77</xdr:row>
      <xdr:rowOff>151991</xdr:rowOff>
    </xdr:to>
    <xdr:cxnSp macro="">
      <xdr:nvCxnSpPr>
        <xdr:cNvPr id="182" name="直線コネクタ 181"/>
        <xdr:cNvCxnSpPr/>
      </xdr:nvCxnSpPr>
      <xdr:spPr>
        <a:xfrm flipV="1">
          <a:off x="2019300" y="13316288"/>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139147</xdr:rowOff>
    </xdr:from>
    <xdr:to>
      <xdr:col>15</xdr:col>
      <xdr:colOff>101600</xdr:colOff>
      <xdr:row>76</xdr:row>
      <xdr:rowOff>69297</xdr:rowOff>
    </xdr:to>
    <xdr:sp macro="" textlink="">
      <xdr:nvSpPr>
        <xdr:cNvPr id="183" name="フローチャート: 判断 182"/>
        <xdr:cNvSpPr/>
      </xdr:nvSpPr>
      <xdr:spPr>
        <a:xfrm>
          <a:off x="2857500" y="1299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85824</xdr:rowOff>
    </xdr:from>
    <xdr:ext cx="599010" cy="259045"/>
    <xdr:sp macro="" textlink="">
      <xdr:nvSpPr>
        <xdr:cNvPr id="184" name="テキスト ボックス 183"/>
        <xdr:cNvSpPr txBox="1"/>
      </xdr:nvSpPr>
      <xdr:spPr>
        <a:xfrm>
          <a:off x="2608795" y="12773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143807</xdr:rowOff>
    </xdr:from>
    <xdr:to>
      <xdr:col>10</xdr:col>
      <xdr:colOff>114300</xdr:colOff>
      <xdr:row>77</xdr:row>
      <xdr:rowOff>151991</xdr:rowOff>
    </xdr:to>
    <xdr:cxnSp macro="">
      <xdr:nvCxnSpPr>
        <xdr:cNvPr id="185" name="直線コネクタ 184"/>
        <xdr:cNvCxnSpPr/>
      </xdr:nvCxnSpPr>
      <xdr:spPr>
        <a:xfrm>
          <a:off x="1130300" y="13345457"/>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8432</xdr:rowOff>
    </xdr:from>
    <xdr:to>
      <xdr:col>10</xdr:col>
      <xdr:colOff>165100</xdr:colOff>
      <xdr:row>76</xdr:row>
      <xdr:rowOff>110032</xdr:rowOff>
    </xdr:to>
    <xdr:sp macro="" textlink="">
      <xdr:nvSpPr>
        <xdr:cNvPr id="186" name="フローチャート: 判断 185"/>
        <xdr:cNvSpPr/>
      </xdr:nvSpPr>
      <xdr:spPr>
        <a:xfrm>
          <a:off x="1968500" y="1303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126560</xdr:rowOff>
    </xdr:from>
    <xdr:ext cx="599010" cy="259045"/>
    <xdr:sp macro="" textlink="">
      <xdr:nvSpPr>
        <xdr:cNvPr id="187" name="テキスト ボックス 186"/>
        <xdr:cNvSpPr txBox="1"/>
      </xdr:nvSpPr>
      <xdr:spPr>
        <a:xfrm>
          <a:off x="1719795" y="1281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165999</xdr:rowOff>
    </xdr:from>
    <xdr:to>
      <xdr:col>6</xdr:col>
      <xdr:colOff>38100</xdr:colOff>
      <xdr:row>76</xdr:row>
      <xdr:rowOff>96149</xdr:rowOff>
    </xdr:to>
    <xdr:sp macro="" textlink="">
      <xdr:nvSpPr>
        <xdr:cNvPr id="188" name="フローチャート: 判断 187"/>
        <xdr:cNvSpPr/>
      </xdr:nvSpPr>
      <xdr:spPr>
        <a:xfrm>
          <a:off x="1079500" y="1302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112676</xdr:rowOff>
    </xdr:from>
    <xdr:ext cx="599010" cy="259045"/>
    <xdr:sp macro="" textlink="">
      <xdr:nvSpPr>
        <xdr:cNvPr id="189" name="テキスト ボックス 188"/>
        <xdr:cNvSpPr txBox="1"/>
      </xdr:nvSpPr>
      <xdr:spPr>
        <a:xfrm>
          <a:off x="830795" y="1279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130573</xdr:rowOff>
    </xdr:from>
    <xdr:to>
      <xdr:col>24</xdr:col>
      <xdr:colOff>114300</xdr:colOff>
      <xdr:row>76</xdr:row>
      <xdr:rowOff>60723</xdr:rowOff>
    </xdr:to>
    <xdr:sp macro="" textlink="">
      <xdr:nvSpPr>
        <xdr:cNvPr id="195" name="楕円 194"/>
        <xdr:cNvSpPr/>
      </xdr:nvSpPr>
      <xdr:spPr>
        <a:xfrm>
          <a:off x="4584700" y="129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109000</xdr:rowOff>
    </xdr:from>
    <xdr:ext cx="599010" cy="259045"/>
    <xdr:sp macro="" textlink="">
      <xdr:nvSpPr>
        <xdr:cNvPr id="196" name="民生費該当値テキスト"/>
        <xdr:cNvSpPr txBox="1"/>
      </xdr:nvSpPr>
      <xdr:spPr>
        <a:xfrm>
          <a:off x="4686300" y="129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31460</xdr:rowOff>
    </xdr:from>
    <xdr:to>
      <xdr:col>20</xdr:col>
      <xdr:colOff>38100</xdr:colOff>
      <xdr:row>77</xdr:row>
      <xdr:rowOff>133060</xdr:rowOff>
    </xdr:to>
    <xdr:sp macro="" textlink="">
      <xdr:nvSpPr>
        <xdr:cNvPr id="197" name="楕円 196"/>
        <xdr:cNvSpPr/>
      </xdr:nvSpPr>
      <xdr:spPr>
        <a:xfrm>
          <a:off x="3746500" y="1323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124187</xdr:rowOff>
    </xdr:from>
    <xdr:ext cx="599010" cy="259045"/>
    <xdr:sp macro="" textlink="">
      <xdr:nvSpPr>
        <xdr:cNvPr id="198" name="テキスト ボックス 197"/>
        <xdr:cNvSpPr txBox="1"/>
      </xdr:nvSpPr>
      <xdr:spPr>
        <a:xfrm>
          <a:off x="3497795" y="1332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63838</xdr:rowOff>
    </xdr:from>
    <xdr:to>
      <xdr:col>15</xdr:col>
      <xdr:colOff>101600</xdr:colOff>
      <xdr:row>77</xdr:row>
      <xdr:rowOff>165438</xdr:rowOff>
    </xdr:to>
    <xdr:sp macro="" textlink="">
      <xdr:nvSpPr>
        <xdr:cNvPr id="199" name="楕円 198"/>
        <xdr:cNvSpPr/>
      </xdr:nvSpPr>
      <xdr:spPr>
        <a:xfrm>
          <a:off x="2857500" y="132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156565</xdr:rowOff>
    </xdr:from>
    <xdr:ext cx="599010" cy="259045"/>
    <xdr:sp macro="" textlink="">
      <xdr:nvSpPr>
        <xdr:cNvPr id="200" name="テキスト ボックス 199"/>
        <xdr:cNvSpPr txBox="1"/>
      </xdr:nvSpPr>
      <xdr:spPr>
        <a:xfrm>
          <a:off x="2608795" y="13358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101191</xdr:rowOff>
    </xdr:from>
    <xdr:to>
      <xdr:col>10</xdr:col>
      <xdr:colOff>165100</xdr:colOff>
      <xdr:row>78</xdr:row>
      <xdr:rowOff>31341</xdr:rowOff>
    </xdr:to>
    <xdr:sp macro="" textlink="">
      <xdr:nvSpPr>
        <xdr:cNvPr id="201" name="楕円 200"/>
        <xdr:cNvSpPr/>
      </xdr:nvSpPr>
      <xdr:spPr>
        <a:xfrm>
          <a:off x="1968500" y="1330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22468</xdr:rowOff>
    </xdr:from>
    <xdr:ext cx="599010" cy="259045"/>
    <xdr:sp macro="" textlink="">
      <xdr:nvSpPr>
        <xdr:cNvPr id="202" name="テキスト ボックス 201"/>
        <xdr:cNvSpPr txBox="1"/>
      </xdr:nvSpPr>
      <xdr:spPr>
        <a:xfrm>
          <a:off x="1719795" y="1339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93007</xdr:rowOff>
    </xdr:from>
    <xdr:to>
      <xdr:col>6</xdr:col>
      <xdr:colOff>38100</xdr:colOff>
      <xdr:row>78</xdr:row>
      <xdr:rowOff>23157</xdr:rowOff>
    </xdr:to>
    <xdr:sp macro="" textlink="">
      <xdr:nvSpPr>
        <xdr:cNvPr id="203" name="楕円 202"/>
        <xdr:cNvSpPr/>
      </xdr:nvSpPr>
      <xdr:spPr>
        <a:xfrm>
          <a:off x="1079500" y="132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14284</xdr:rowOff>
    </xdr:from>
    <xdr:ext cx="599010" cy="259045"/>
    <xdr:sp macro="" textlink="">
      <xdr:nvSpPr>
        <xdr:cNvPr id="204" name="テキスト ボックス 203"/>
        <xdr:cNvSpPr txBox="1"/>
      </xdr:nvSpPr>
      <xdr:spPr>
        <a:xfrm>
          <a:off x="830795" y="1338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138215</xdr:rowOff>
    </xdr:from>
    <xdr:to>
      <xdr:col>24</xdr:col>
      <xdr:colOff>63500</xdr:colOff>
      <xdr:row>99</xdr:row>
      <xdr:rowOff>42368</xdr:rowOff>
    </xdr:to>
    <xdr:cxnSp macro="">
      <xdr:nvCxnSpPr>
        <xdr:cNvPr id="234" name="直線コネクタ 233"/>
        <xdr:cNvCxnSpPr/>
      </xdr:nvCxnSpPr>
      <xdr:spPr>
        <a:xfrm flipV="1">
          <a:off x="3797300" y="16940315"/>
          <a:ext cx="838200" cy="7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42368</xdr:rowOff>
    </xdr:from>
    <xdr:to>
      <xdr:col>19</xdr:col>
      <xdr:colOff>177800</xdr:colOff>
      <xdr:row>99</xdr:row>
      <xdr:rowOff>74994</xdr:rowOff>
    </xdr:to>
    <xdr:cxnSp macro="">
      <xdr:nvCxnSpPr>
        <xdr:cNvPr id="237" name="直線コネクタ 236"/>
        <xdr:cNvCxnSpPr/>
      </xdr:nvCxnSpPr>
      <xdr:spPr>
        <a:xfrm flipV="1">
          <a:off x="2908300" y="17015918"/>
          <a:ext cx="889000" cy="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162370</xdr:rowOff>
    </xdr:from>
    <xdr:to>
      <xdr:col>20</xdr:col>
      <xdr:colOff>38100</xdr:colOff>
      <xdr:row>96</xdr:row>
      <xdr:rowOff>92520</xdr:rowOff>
    </xdr:to>
    <xdr:sp macro="" textlink="">
      <xdr:nvSpPr>
        <xdr:cNvPr id="238" name="フローチャート: 判断 237"/>
        <xdr:cNvSpPr/>
      </xdr:nvSpPr>
      <xdr:spPr>
        <a:xfrm>
          <a:off x="3746500" y="1645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109047</xdr:rowOff>
    </xdr:from>
    <xdr:ext cx="534377" cy="259045"/>
    <xdr:sp macro="" textlink="">
      <xdr:nvSpPr>
        <xdr:cNvPr id="239" name="テキスト ボックス 238"/>
        <xdr:cNvSpPr txBox="1"/>
      </xdr:nvSpPr>
      <xdr:spPr>
        <a:xfrm>
          <a:off x="3530111" y="162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41974</xdr:rowOff>
    </xdr:from>
    <xdr:to>
      <xdr:col>15</xdr:col>
      <xdr:colOff>50800</xdr:colOff>
      <xdr:row>99</xdr:row>
      <xdr:rowOff>74994</xdr:rowOff>
    </xdr:to>
    <xdr:cxnSp macro="">
      <xdr:nvCxnSpPr>
        <xdr:cNvPr id="240" name="直線コネクタ 239"/>
        <xdr:cNvCxnSpPr/>
      </xdr:nvCxnSpPr>
      <xdr:spPr>
        <a:xfrm>
          <a:off x="2019300" y="17015524"/>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98679</xdr:rowOff>
    </xdr:from>
    <xdr:to>
      <xdr:col>15</xdr:col>
      <xdr:colOff>101600</xdr:colOff>
      <xdr:row>97</xdr:row>
      <xdr:rowOff>28829</xdr:rowOff>
    </xdr:to>
    <xdr:sp macro="" textlink="">
      <xdr:nvSpPr>
        <xdr:cNvPr id="241" name="フローチャート: 判断 240"/>
        <xdr:cNvSpPr/>
      </xdr:nvSpPr>
      <xdr:spPr>
        <a:xfrm>
          <a:off x="2857500" y="1655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45356</xdr:rowOff>
    </xdr:from>
    <xdr:ext cx="534377" cy="259045"/>
    <xdr:sp macro="" textlink="">
      <xdr:nvSpPr>
        <xdr:cNvPr id="242" name="テキスト ボックス 241"/>
        <xdr:cNvSpPr txBox="1"/>
      </xdr:nvSpPr>
      <xdr:spPr>
        <a:xfrm>
          <a:off x="2641111"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41974</xdr:rowOff>
    </xdr:from>
    <xdr:to>
      <xdr:col>10</xdr:col>
      <xdr:colOff>114300</xdr:colOff>
      <xdr:row>99</xdr:row>
      <xdr:rowOff>59232</xdr:rowOff>
    </xdr:to>
    <xdr:cxnSp macro="">
      <xdr:nvCxnSpPr>
        <xdr:cNvPr id="243" name="直線コネクタ 242"/>
        <xdr:cNvCxnSpPr/>
      </xdr:nvCxnSpPr>
      <xdr:spPr>
        <a:xfrm flipV="1">
          <a:off x="1130300" y="17015524"/>
          <a:ext cx="889000" cy="1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34989</xdr:rowOff>
    </xdr:from>
    <xdr:to>
      <xdr:col>10</xdr:col>
      <xdr:colOff>165100</xdr:colOff>
      <xdr:row>97</xdr:row>
      <xdr:rowOff>136589</xdr:rowOff>
    </xdr:to>
    <xdr:sp macro="" textlink="">
      <xdr:nvSpPr>
        <xdr:cNvPr id="244" name="フローチャート: 判断 243"/>
        <xdr:cNvSpPr/>
      </xdr:nvSpPr>
      <xdr:spPr>
        <a:xfrm>
          <a:off x="19685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153116</xdr:rowOff>
    </xdr:from>
    <xdr:ext cx="534377" cy="259045"/>
    <xdr:sp macro="" textlink="">
      <xdr:nvSpPr>
        <xdr:cNvPr id="245" name="テキスト ボックス 244"/>
        <xdr:cNvSpPr txBox="1"/>
      </xdr:nvSpPr>
      <xdr:spPr>
        <a:xfrm>
          <a:off x="1752111" y="1644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21210</xdr:rowOff>
    </xdr:from>
    <xdr:to>
      <xdr:col>6</xdr:col>
      <xdr:colOff>38100</xdr:colOff>
      <xdr:row>97</xdr:row>
      <xdr:rowOff>122810</xdr:rowOff>
    </xdr:to>
    <xdr:sp macro="" textlink="">
      <xdr:nvSpPr>
        <xdr:cNvPr id="246" name="フローチャート: 判断 245"/>
        <xdr:cNvSpPr/>
      </xdr:nvSpPr>
      <xdr:spPr>
        <a:xfrm>
          <a:off x="1079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139337</xdr:rowOff>
    </xdr:from>
    <xdr:ext cx="534377" cy="259045"/>
    <xdr:sp macro="" textlink="">
      <xdr:nvSpPr>
        <xdr:cNvPr id="247" name="テキスト ボックス 246"/>
        <xdr:cNvSpPr txBox="1"/>
      </xdr:nvSpPr>
      <xdr:spPr>
        <a:xfrm>
          <a:off x="863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87415</xdr:rowOff>
    </xdr:from>
    <xdr:to>
      <xdr:col>24</xdr:col>
      <xdr:colOff>114300</xdr:colOff>
      <xdr:row>99</xdr:row>
      <xdr:rowOff>17565</xdr:rowOff>
    </xdr:to>
    <xdr:sp macro="" textlink="">
      <xdr:nvSpPr>
        <xdr:cNvPr id="253" name="楕円 252"/>
        <xdr:cNvSpPr/>
      </xdr:nvSpPr>
      <xdr:spPr>
        <a:xfrm>
          <a:off x="4584700" y="168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2342</xdr:rowOff>
    </xdr:from>
    <xdr:ext cx="534377" cy="259045"/>
    <xdr:sp macro="" textlink="">
      <xdr:nvSpPr>
        <xdr:cNvPr id="254" name="衛生費該当値テキスト"/>
        <xdr:cNvSpPr txBox="1"/>
      </xdr:nvSpPr>
      <xdr:spPr>
        <a:xfrm>
          <a:off x="4686300" y="168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163018</xdr:rowOff>
    </xdr:from>
    <xdr:to>
      <xdr:col>20</xdr:col>
      <xdr:colOff>38100</xdr:colOff>
      <xdr:row>99</xdr:row>
      <xdr:rowOff>93168</xdr:rowOff>
    </xdr:to>
    <xdr:sp macro="" textlink="">
      <xdr:nvSpPr>
        <xdr:cNvPr id="255" name="楕円 254"/>
        <xdr:cNvSpPr/>
      </xdr:nvSpPr>
      <xdr:spPr>
        <a:xfrm>
          <a:off x="3746500" y="1696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84295</xdr:rowOff>
    </xdr:from>
    <xdr:ext cx="534377" cy="259045"/>
    <xdr:sp macro="" textlink="">
      <xdr:nvSpPr>
        <xdr:cNvPr id="256" name="テキスト ボックス 255"/>
        <xdr:cNvSpPr txBox="1"/>
      </xdr:nvSpPr>
      <xdr:spPr>
        <a:xfrm>
          <a:off x="3530111" y="170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24194</xdr:rowOff>
    </xdr:from>
    <xdr:to>
      <xdr:col>15</xdr:col>
      <xdr:colOff>101600</xdr:colOff>
      <xdr:row>99</xdr:row>
      <xdr:rowOff>125794</xdr:rowOff>
    </xdr:to>
    <xdr:sp macro="" textlink="">
      <xdr:nvSpPr>
        <xdr:cNvPr id="257" name="楕円 256"/>
        <xdr:cNvSpPr/>
      </xdr:nvSpPr>
      <xdr:spPr>
        <a:xfrm>
          <a:off x="2857500" y="1699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116921</xdr:rowOff>
    </xdr:from>
    <xdr:ext cx="534377" cy="259045"/>
    <xdr:sp macro="" textlink="">
      <xdr:nvSpPr>
        <xdr:cNvPr id="258" name="テキスト ボックス 257"/>
        <xdr:cNvSpPr txBox="1"/>
      </xdr:nvSpPr>
      <xdr:spPr>
        <a:xfrm>
          <a:off x="2641111" y="170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162624</xdr:rowOff>
    </xdr:from>
    <xdr:to>
      <xdr:col>10</xdr:col>
      <xdr:colOff>165100</xdr:colOff>
      <xdr:row>99</xdr:row>
      <xdr:rowOff>92774</xdr:rowOff>
    </xdr:to>
    <xdr:sp macro="" textlink="">
      <xdr:nvSpPr>
        <xdr:cNvPr id="259" name="楕円 258"/>
        <xdr:cNvSpPr/>
      </xdr:nvSpPr>
      <xdr:spPr>
        <a:xfrm>
          <a:off x="1968500" y="169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83901</xdr:rowOff>
    </xdr:from>
    <xdr:ext cx="534377" cy="259045"/>
    <xdr:sp macro="" textlink="">
      <xdr:nvSpPr>
        <xdr:cNvPr id="260" name="テキスト ボックス 259"/>
        <xdr:cNvSpPr txBox="1"/>
      </xdr:nvSpPr>
      <xdr:spPr>
        <a:xfrm>
          <a:off x="1752111" y="170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8432</xdr:rowOff>
    </xdr:from>
    <xdr:to>
      <xdr:col>6</xdr:col>
      <xdr:colOff>38100</xdr:colOff>
      <xdr:row>99</xdr:row>
      <xdr:rowOff>110032</xdr:rowOff>
    </xdr:to>
    <xdr:sp macro="" textlink="">
      <xdr:nvSpPr>
        <xdr:cNvPr id="261" name="楕円 260"/>
        <xdr:cNvSpPr/>
      </xdr:nvSpPr>
      <xdr:spPr>
        <a:xfrm>
          <a:off x="1079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101159</xdr:rowOff>
    </xdr:from>
    <xdr:ext cx="534377" cy="259045"/>
    <xdr:sp macro="" textlink="">
      <xdr:nvSpPr>
        <xdr:cNvPr id="262" name="テキスト ボックス 261"/>
        <xdr:cNvSpPr txBox="1"/>
      </xdr:nvSpPr>
      <xdr:spPr>
        <a:xfrm>
          <a:off x="863111" y="170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84836</xdr:rowOff>
    </xdr:from>
    <xdr:to>
      <xdr:col>55</xdr:col>
      <xdr:colOff>0</xdr:colOff>
      <xdr:row>38</xdr:row>
      <xdr:rowOff>132385</xdr:rowOff>
    </xdr:to>
    <xdr:cxnSp macro="">
      <xdr:nvCxnSpPr>
        <xdr:cNvPr id="289" name="直線コネクタ 288"/>
        <xdr:cNvCxnSpPr/>
      </xdr:nvCxnSpPr>
      <xdr:spPr>
        <a:xfrm flipV="1">
          <a:off x="9639300" y="6599936"/>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132385</xdr:rowOff>
    </xdr:from>
    <xdr:to>
      <xdr:col>50</xdr:col>
      <xdr:colOff>114300</xdr:colOff>
      <xdr:row>38</xdr:row>
      <xdr:rowOff>137414</xdr:rowOff>
    </xdr:to>
    <xdr:cxnSp macro="">
      <xdr:nvCxnSpPr>
        <xdr:cNvPr id="292" name="直線コネクタ 291"/>
        <xdr:cNvCxnSpPr/>
      </xdr:nvCxnSpPr>
      <xdr:spPr>
        <a:xfrm flipV="1">
          <a:off x="8750300" y="664748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156108</xdr:rowOff>
    </xdr:from>
    <xdr:to>
      <xdr:col>50</xdr:col>
      <xdr:colOff>165100</xdr:colOff>
      <xdr:row>37</xdr:row>
      <xdr:rowOff>86258</xdr:rowOff>
    </xdr:to>
    <xdr:sp macro="" textlink="">
      <xdr:nvSpPr>
        <xdr:cNvPr id="293" name="フローチャート: 判断 292"/>
        <xdr:cNvSpPr/>
      </xdr:nvSpPr>
      <xdr:spPr>
        <a:xfrm>
          <a:off x="9588500" y="63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102785</xdr:rowOff>
    </xdr:from>
    <xdr:ext cx="378565" cy="259045"/>
    <xdr:sp macro="" textlink="">
      <xdr:nvSpPr>
        <xdr:cNvPr id="294" name="テキスト ボックス 293"/>
        <xdr:cNvSpPr txBox="1"/>
      </xdr:nvSpPr>
      <xdr:spPr>
        <a:xfrm>
          <a:off x="9450017" y="61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137414</xdr:rowOff>
    </xdr:from>
    <xdr:to>
      <xdr:col>45</xdr:col>
      <xdr:colOff>177800</xdr:colOff>
      <xdr:row>38</xdr:row>
      <xdr:rowOff>138329</xdr:rowOff>
    </xdr:to>
    <xdr:cxnSp macro="">
      <xdr:nvCxnSpPr>
        <xdr:cNvPr id="295" name="直線コネクタ 294"/>
        <xdr:cNvCxnSpPr/>
      </xdr:nvCxnSpPr>
      <xdr:spPr>
        <a:xfrm flipV="1">
          <a:off x="7861300" y="665251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82499</xdr:rowOff>
    </xdr:from>
    <xdr:to>
      <xdr:col>46</xdr:col>
      <xdr:colOff>38100</xdr:colOff>
      <xdr:row>38</xdr:row>
      <xdr:rowOff>12649</xdr:rowOff>
    </xdr:to>
    <xdr:sp macro="" textlink="">
      <xdr:nvSpPr>
        <xdr:cNvPr id="296" name="フローチャート: 判断 295"/>
        <xdr:cNvSpPr/>
      </xdr:nvSpPr>
      <xdr:spPr>
        <a:xfrm>
          <a:off x="8699500" y="642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29176</xdr:rowOff>
    </xdr:from>
    <xdr:ext cx="378565" cy="259045"/>
    <xdr:sp macro="" textlink="">
      <xdr:nvSpPr>
        <xdr:cNvPr id="297" name="テキスト ボックス 296"/>
        <xdr:cNvSpPr txBox="1"/>
      </xdr:nvSpPr>
      <xdr:spPr>
        <a:xfrm>
          <a:off x="8561017" y="6201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138329</xdr:rowOff>
    </xdr:to>
    <xdr:cxnSp macro="">
      <xdr:nvCxnSpPr>
        <xdr:cNvPr id="298" name="直線コネクタ 297"/>
        <xdr:cNvCxnSpPr/>
      </xdr:nvCxnSpPr>
      <xdr:spPr>
        <a:xfrm>
          <a:off x="6972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145136</xdr:rowOff>
    </xdr:from>
    <xdr:to>
      <xdr:col>41</xdr:col>
      <xdr:colOff>101600</xdr:colOff>
      <xdr:row>38</xdr:row>
      <xdr:rowOff>75285</xdr:rowOff>
    </xdr:to>
    <xdr:sp macro="" textlink="">
      <xdr:nvSpPr>
        <xdr:cNvPr id="299" name="フローチャート: 判断 298"/>
        <xdr:cNvSpPr/>
      </xdr:nvSpPr>
      <xdr:spPr>
        <a:xfrm>
          <a:off x="7810500" y="64887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91813</xdr:rowOff>
    </xdr:from>
    <xdr:ext cx="378565" cy="259045"/>
    <xdr:sp macro="" textlink="">
      <xdr:nvSpPr>
        <xdr:cNvPr id="300" name="テキスト ボックス 299"/>
        <xdr:cNvSpPr txBox="1"/>
      </xdr:nvSpPr>
      <xdr:spPr>
        <a:xfrm>
          <a:off x="7672017" y="6264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113131</xdr:rowOff>
    </xdr:from>
    <xdr:to>
      <xdr:col>36</xdr:col>
      <xdr:colOff>165100</xdr:colOff>
      <xdr:row>38</xdr:row>
      <xdr:rowOff>43281</xdr:rowOff>
    </xdr:to>
    <xdr:sp macro="" textlink="">
      <xdr:nvSpPr>
        <xdr:cNvPr id="301" name="フローチャート: 判断 300"/>
        <xdr:cNvSpPr/>
      </xdr:nvSpPr>
      <xdr:spPr>
        <a:xfrm>
          <a:off x="6921500" y="645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59808</xdr:rowOff>
    </xdr:from>
    <xdr:ext cx="378565" cy="259045"/>
    <xdr:sp macro="" textlink="">
      <xdr:nvSpPr>
        <xdr:cNvPr id="302" name="テキスト ボックス 301"/>
        <xdr:cNvSpPr txBox="1"/>
      </xdr:nvSpPr>
      <xdr:spPr>
        <a:xfrm>
          <a:off x="6783017" y="623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34036</xdr:rowOff>
    </xdr:from>
    <xdr:to>
      <xdr:col>55</xdr:col>
      <xdr:colOff>50800</xdr:colOff>
      <xdr:row>38</xdr:row>
      <xdr:rowOff>135636</xdr:rowOff>
    </xdr:to>
    <xdr:sp macro="" textlink="">
      <xdr:nvSpPr>
        <xdr:cNvPr id="308" name="楕円 307"/>
        <xdr:cNvSpPr/>
      </xdr:nvSpPr>
      <xdr:spPr>
        <a:xfrm>
          <a:off x="104267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120413</xdr:rowOff>
    </xdr:from>
    <xdr:ext cx="378565" cy="259045"/>
    <xdr:sp macro="" textlink="">
      <xdr:nvSpPr>
        <xdr:cNvPr id="309" name="労働費該当値テキスト"/>
        <xdr:cNvSpPr txBox="1"/>
      </xdr:nvSpPr>
      <xdr:spPr>
        <a:xfrm>
          <a:off x="10528300" y="6464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81585</xdr:rowOff>
    </xdr:from>
    <xdr:to>
      <xdr:col>50</xdr:col>
      <xdr:colOff>165100</xdr:colOff>
      <xdr:row>39</xdr:row>
      <xdr:rowOff>11735</xdr:rowOff>
    </xdr:to>
    <xdr:sp macro="" textlink="">
      <xdr:nvSpPr>
        <xdr:cNvPr id="310" name="楕円 309"/>
        <xdr:cNvSpPr/>
      </xdr:nvSpPr>
      <xdr:spPr>
        <a:xfrm>
          <a:off x="9588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2862</xdr:rowOff>
    </xdr:from>
    <xdr:ext cx="313932" cy="259045"/>
    <xdr:sp macro="" textlink="">
      <xdr:nvSpPr>
        <xdr:cNvPr id="311" name="テキスト ボックス 310"/>
        <xdr:cNvSpPr txBox="1"/>
      </xdr:nvSpPr>
      <xdr:spPr>
        <a:xfrm>
          <a:off x="9482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86614</xdr:rowOff>
    </xdr:from>
    <xdr:to>
      <xdr:col>46</xdr:col>
      <xdr:colOff>38100</xdr:colOff>
      <xdr:row>39</xdr:row>
      <xdr:rowOff>16764</xdr:rowOff>
    </xdr:to>
    <xdr:sp macro="" textlink="">
      <xdr:nvSpPr>
        <xdr:cNvPr id="312" name="楕円 311"/>
        <xdr:cNvSpPr/>
      </xdr:nvSpPr>
      <xdr:spPr>
        <a:xfrm>
          <a:off x="8699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7891</xdr:rowOff>
    </xdr:from>
    <xdr:ext cx="249299" cy="259045"/>
    <xdr:sp macro="" textlink="">
      <xdr:nvSpPr>
        <xdr:cNvPr id="313" name="テキスト ボックス 312"/>
        <xdr:cNvSpPr txBox="1"/>
      </xdr:nvSpPr>
      <xdr:spPr>
        <a:xfrm>
          <a:off x="8625650" y="66944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14" name="楕円 313"/>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8806</xdr:rowOff>
    </xdr:from>
    <xdr:ext cx="249299" cy="259045"/>
    <xdr:sp macro="" textlink="">
      <xdr:nvSpPr>
        <xdr:cNvPr id="315" name="テキスト ボックス 314"/>
        <xdr:cNvSpPr txBox="1"/>
      </xdr:nvSpPr>
      <xdr:spPr>
        <a:xfrm>
          <a:off x="7736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6" name="楕円 315"/>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8806</xdr:rowOff>
    </xdr:from>
    <xdr:ext cx="249299" cy="259045"/>
    <xdr:sp macro="" textlink="">
      <xdr:nvSpPr>
        <xdr:cNvPr id="317" name="テキスト ボックス 316"/>
        <xdr:cNvSpPr txBox="1"/>
      </xdr:nvSpPr>
      <xdr:spPr>
        <a:xfrm>
          <a:off x="6847650" y="669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126637</xdr:rowOff>
    </xdr:from>
    <xdr:to>
      <xdr:col>55</xdr:col>
      <xdr:colOff>0</xdr:colOff>
      <xdr:row>57</xdr:row>
      <xdr:rowOff>28035</xdr:rowOff>
    </xdr:to>
    <xdr:cxnSp macro="">
      <xdr:nvCxnSpPr>
        <xdr:cNvPr id="348" name="直線コネクタ 347"/>
        <xdr:cNvCxnSpPr/>
      </xdr:nvCxnSpPr>
      <xdr:spPr>
        <a:xfrm flipV="1">
          <a:off x="9639300" y="9727837"/>
          <a:ext cx="8382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119219</xdr:rowOff>
    </xdr:from>
    <xdr:ext cx="534377" cy="259045"/>
    <xdr:sp macro="" textlink="">
      <xdr:nvSpPr>
        <xdr:cNvPr id="349" name="農林水産業費平均値テキスト"/>
        <xdr:cNvSpPr txBox="1"/>
      </xdr:nvSpPr>
      <xdr:spPr>
        <a:xfrm>
          <a:off x="10528300" y="972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168329</xdr:rowOff>
    </xdr:from>
    <xdr:to>
      <xdr:col>50</xdr:col>
      <xdr:colOff>114300</xdr:colOff>
      <xdr:row>57</xdr:row>
      <xdr:rowOff>28035</xdr:rowOff>
    </xdr:to>
    <xdr:cxnSp macro="">
      <xdr:nvCxnSpPr>
        <xdr:cNvPr id="351" name="直線コネクタ 350"/>
        <xdr:cNvCxnSpPr/>
      </xdr:nvCxnSpPr>
      <xdr:spPr>
        <a:xfrm>
          <a:off x="8750300" y="9769529"/>
          <a:ext cx="889000" cy="3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122700</xdr:rowOff>
    </xdr:from>
    <xdr:to>
      <xdr:col>50</xdr:col>
      <xdr:colOff>165100</xdr:colOff>
      <xdr:row>55</xdr:row>
      <xdr:rowOff>52850</xdr:rowOff>
    </xdr:to>
    <xdr:sp macro="" textlink="">
      <xdr:nvSpPr>
        <xdr:cNvPr id="352" name="フローチャート: 判断 351"/>
        <xdr:cNvSpPr/>
      </xdr:nvSpPr>
      <xdr:spPr>
        <a:xfrm>
          <a:off x="9588500" y="938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69377</xdr:rowOff>
    </xdr:from>
    <xdr:ext cx="534377" cy="259045"/>
    <xdr:sp macro="" textlink="">
      <xdr:nvSpPr>
        <xdr:cNvPr id="353" name="テキスト ボックス 352"/>
        <xdr:cNvSpPr txBox="1"/>
      </xdr:nvSpPr>
      <xdr:spPr>
        <a:xfrm>
          <a:off x="9372111" y="915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168329</xdr:rowOff>
    </xdr:from>
    <xdr:to>
      <xdr:col>45</xdr:col>
      <xdr:colOff>177800</xdr:colOff>
      <xdr:row>57</xdr:row>
      <xdr:rowOff>75322</xdr:rowOff>
    </xdr:to>
    <xdr:cxnSp macro="">
      <xdr:nvCxnSpPr>
        <xdr:cNvPr id="354" name="直線コネクタ 353"/>
        <xdr:cNvCxnSpPr/>
      </xdr:nvCxnSpPr>
      <xdr:spPr>
        <a:xfrm flipV="1">
          <a:off x="7861300" y="9769529"/>
          <a:ext cx="889000" cy="7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82630</xdr:rowOff>
    </xdr:from>
    <xdr:to>
      <xdr:col>46</xdr:col>
      <xdr:colOff>38100</xdr:colOff>
      <xdr:row>55</xdr:row>
      <xdr:rowOff>12780</xdr:rowOff>
    </xdr:to>
    <xdr:sp macro="" textlink="">
      <xdr:nvSpPr>
        <xdr:cNvPr id="355" name="フローチャート: 判断 354"/>
        <xdr:cNvSpPr/>
      </xdr:nvSpPr>
      <xdr:spPr>
        <a:xfrm>
          <a:off x="8699500" y="93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29307</xdr:rowOff>
    </xdr:from>
    <xdr:ext cx="534377" cy="259045"/>
    <xdr:sp macro="" textlink="">
      <xdr:nvSpPr>
        <xdr:cNvPr id="356" name="テキスト ボックス 355"/>
        <xdr:cNvSpPr txBox="1"/>
      </xdr:nvSpPr>
      <xdr:spPr>
        <a:xfrm>
          <a:off x="8483111" y="911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43252</xdr:rowOff>
    </xdr:from>
    <xdr:to>
      <xdr:col>41</xdr:col>
      <xdr:colOff>50800</xdr:colOff>
      <xdr:row>57</xdr:row>
      <xdr:rowOff>75322</xdr:rowOff>
    </xdr:to>
    <xdr:cxnSp macro="">
      <xdr:nvCxnSpPr>
        <xdr:cNvPr id="357" name="直線コネクタ 356"/>
        <xdr:cNvCxnSpPr/>
      </xdr:nvCxnSpPr>
      <xdr:spPr>
        <a:xfrm>
          <a:off x="6972300" y="9815902"/>
          <a:ext cx="889000" cy="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132998</xdr:rowOff>
    </xdr:from>
    <xdr:to>
      <xdr:col>41</xdr:col>
      <xdr:colOff>101600</xdr:colOff>
      <xdr:row>55</xdr:row>
      <xdr:rowOff>63148</xdr:rowOff>
    </xdr:to>
    <xdr:sp macro="" textlink="">
      <xdr:nvSpPr>
        <xdr:cNvPr id="358" name="フローチャート: 判断 357"/>
        <xdr:cNvSpPr/>
      </xdr:nvSpPr>
      <xdr:spPr>
        <a:xfrm>
          <a:off x="7810500" y="939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79675</xdr:rowOff>
    </xdr:from>
    <xdr:ext cx="534377" cy="259045"/>
    <xdr:sp macro="" textlink="">
      <xdr:nvSpPr>
        <xdr:cNvPr id="359" name="テキスト ボックス 358"/>
        <xdr:cNvSpPr txBox="1"/>
      </xdr:nvSpPr>
      <xdr:spPr>
        <a:xfrm>
          <a:off x="7594111" y="916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139018</xdr:rowOff>
    </xdr:from>
    <xdr:to>
      <xdr:col>36</xdr:col>
      <xdr:colOff>165100</xdr:colOff>
      <xdr:row>55</xdr:row>
      <xdr:rowOff>69168</xdr:rowOff>
    </xdr:to>
    <xdr:sp macro="" textlink="">
      <xdr:nvSpPr>
        <xdr:cNvPr id="360" name="フローチャート: 判断 359"/>
        <xdr:cNvSpPr/>
      </xdr:nvSpPr>
      <xdr:spPr>
        <a:xfrm>
          <a:off x="6921500" y="93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85695</xdr:rowOff>
    </xdr:from>
    <xdr:ext cx="534377" cy="259045"/>
    <xdr:sp macro="" textlink="">
      <xdr:nvSpPr>
        <xdr:cNvPr id="361" name="テキスト ボックス 360"/>
        <xdr:cNvSpPr txBox="1"/>
      </xdr:nvSpPr>
      <xdr:spPr>
        <a:xfrm>
          <a:off x="6705111" y="91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75837</xdr:rowOff>
    </xdr:from>
    <xdr:to>
      <xdr:col>55</xdr:col>
      <xdr:colOff>50800</xdr:colOff>
      <xdr:row>57</xdr:row>
      <xdr:rowOff>5987</xdr:rowOff>
    </xdr:to>
    <xdr:sp macro="" textlink="">
      <xdr:nvSpPr>
        <xdr:cNvPr id="367" name="楕円 366"/>
        <xdr:cNvSpPr/>
      </xdr:nvSpPr>
      <xdr:spPr>
        <a:xfrm>
          <a:off x="10426700" y="96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98714</xdr:rowOff>
    </xdr:from>
    <xdr:ext cx="534377" cy="259045"/>
    <xdr:sp macro="" textlink="">
      <xdr:nvSpPr>
        <xdr:cNvPr id="368" name="農林水産業費該当値テキスト"/>
        <xdr:cNvSpPr txBox="1"/>
      </xdr:nvSpPr>
      <xdr:spPr>
        <a:xfrm>
          <a:off x="10528300" y="95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148685</xdr:rowOff>
    </xdr:from>
    <xdr:to>
      <xdr:col>50</xdr:col>
      <xdr:colOff>165100</xdr:colOff>
      <xdr:row>57</xdr:row>
      <xdr:rowOff>78835</xdr:rowOff>
    </xdr:to>
    <xdr:sp macro="" textlink="">
      <xdr:nvSpPr>
        <xdr:cNvPr id="369" name="楕円 368"/>
        <xdr:cNvSpPr/>
      </xdr:nvSpPr>
      <xdr:spPr>
        <a:xfrm>
          <a:off x="9588500" y="97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69962</xdr:rowOff>
    </xdr:from>
    <xdr:ext cx="534377" cy="259045"/>
    <xdr:sp macro="" textlink="">
      <xdr:nvSpPr>
        <xdr:cNvPr id="370" name="テキスト ボックス 369"/>
        <xdr:cNvSpPr txBox="1"/>
      </xdr:nvSpPr>
      <xdr:spPr>
        <a:xfrm>
          <a:off x="9372111" y="984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117529</xdr:rowOff>
    </xdr:from>
    <xdr:to>
      <xdr:col>46</xdr:col>
      <xdr:colOff>38100</xdr:colOff>
      <xdr:row>57</xdr:row>
      <xdr:rowOff>47679</xdr:rowOff>
    </xdr:to>
    <xdr:sp macro="" textlink="">
      <xdr:nvSpPr>
        <xdr:cNvPr id="371" name="楕円 370"/>
        <xdr:cNvSpPr/>
      </xdr:nvSpPr>
      <xdr:spPr>
        <a:xfrm>
          <a:off x="8699500" y="971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38806</xdr:rowOff>
    </xdr:from>
    <xdr:ext cx="534377" cy="259045"/>
    <xdr:sp macro="" textlink="">
      <xdr:nvSpPr>
        <xdr:cNvPr id="372" name="テキスト ボックス 371"/>
        <xdr:cNvSpPr txBox="1"/>
      </xdr:nvSpPr>
      <xdr:spPr>
        <a:xfrm>
          <a:off x="8483111" y="98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24522</xdr:rowOff>
    </xdr:from>
    <xdr:to>
      <xdr:col>41</xdr:col>
      <xdr:colOff>101600</xdr:colOff>
      <xdr:row>57</xdr:row>
      <xdr:rowOff>126122</xdr:rowOff>
    </xdr:to>
    <xdr:sp macro="" textlink="">
      <xdr:nvSpPr>
        <xdr:cNvPr id="373" name="楕円 372"/>
        <xdr:cNvSpPr/>
      </xdr:nvSpPr>
      <xdr:spPr>
        <a:xfrm>
          <a:off x="7810500" y="97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117249</xdr:rowOff>
    </xdr:from>
    <xdr:ext cx="534377" cy="259045"/>
    <xdr:sp macro="" textlink="">
      <xdr:nvSpPr>
        <xdr:cNvPr id="374" name="テキスト ボックス 373"/>
        <xdr:cNvSpPr txBox="1"/>
      </xdr:nvSpPr>
      <xdr:spPr>
        <a:xfrm>
          <a:off x="7594111" y="988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163902</xdr:rowOff>
    </xdr:from>
    <xdr:to>
      <xdr:col>36</xdr:col>
      <xdr:colOff>165100</xdr:colOff>
      <xdr:row>57</xdr:row>
      <xdr:rowOff>94052</xdr:rowOff>
    </xdr:to>
    <xdr:sp macro="" textlink="">
      <xdr:nvSpPr>
        <xdr:cNvPr id="375" name="楕円 374"/>
        <xdr:cNvSpPr/>
      </xdr:nvSpPr>
      <xdr:spPr>
        <a:xfrm>
          <a:off x="6921500" y="976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85179</xdr:rowOff>
    </xdr:from>
    <xdr:ext cx="534377" cy="259045"/>
    <xdr:sp macro="" textlink="">
      <xdr:nvSpPr>
        <xdr:cNvPr id="376" name="テキスト ボックス 375"/>
        <xdr:cNvSpPr txBox="1"/>
      </xdr:nvSpPr>
      <xdr:spPr>
        <a:xfrm>
          <a:off x="6705111" y="985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136368</xdr:rowOff>
    </xdr:from>
    <xdr:to>
      <xdr:col>55</xdr:col>
      <xdr:colOff>0</xdr:colOff>
      <xdr:row>76</xdr:row>
      <xdr:rowOff>154805</xdr:rowOff>
    </xdr:to>
    <xdr:cxnSp macro="">
      <xdr:nvCxnSpPr>
        <xdr:cNvPr id="407" name="直線コネクタ 406"/>
        <xdr:cNvCxnSpPr/>
      </xdr:nvCxnSpPr>
      <xdr:spPr>
        <a:xfrm>
          <a:off x="9639300" y="13166568"/>
          <a:ext cx="838200" cy="1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136368</xdr:rowOff>
    </xdr:from>
    <xdr:to>
      <xdr:col>50</xdr:col>
      <xdr:colOff>114300</xdr:colOff>
      <xdr:row>77</xdr:row>
      <xdr:rowOff>162886</xdr:rowOff>
    </xdr:to>
    <xdr:cxnSp macro="">
      <xdr:nvCxnSpPr>
        <xdr:cNvPr id="410" name="直線コネクタ 409"/>
        <xdr:cNvCxnSpPr/>
      </xdr:nvCxnSpPr>
      <xdr:spPr>
        <a:xfrm flipV="1">
          <a:off x="8750300" y="13166568"/>
          <a:ext cx="889000" cy="19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146262</xdr:rowOff>
    </xdr:from>
    <xdr:to>
      <xdr:col>50</xdr:col>
      <xdr:colOff>165100</xdr:colOff>
      <xdr:row>75</xdr:row>
      <xdr:rowOff>76412</xdr:rowOff>
    </xdr:to>
    <xdr:sp macro="" textlink="">
      <xdr:nvSpPr>
        <xdr:cNvPr id="411" name="フローチャート: 判断 410"/>
        <xdr:cNvSpPr/>
      </xdr:nvSpPr>
      <xdr:spPr>
        <a:xfrm>
          <a:off x="9588500" y="1283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92939</xdr:rowOff>
    </xdr:from>
    <xdr:ext cx="534377" cy="259045"/>
    <xdr:sp macro="" textlink="">
      <xdr:nvSpPr>
        <xdr:cNvPr id="412" name="テキスト ボックス 411"/>
        <xdr:cNvSpPr txBox="1"/>
      </xdr:nvSpPr>
      <xdr:spPr>
        <a:xfrm>
          <a:off x="9372111" y="1260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148501</xdr:rowOff>
    </xdr:from>
    <xdr:to>
      <xdr:col>45</xdr:col>
      <xdr:colOff>177800</xdr:colOff>
      <xdr:row>77</xdr:row>
      <xdr:rowOff>162886</xdr:rowOff>
    </xdr:to>
    <xdr:cxnSp macro="">
      <xdr:nvCxnSpPr>
        <xdr:cNvPr id="413" name="直線コネクタ 412"/>
        <xdr:cNvCxnSpPr/>
      </xdr:nvCxnSpPr>
      <xdr:spPr>
        <a:xfrm>
          <a:off x="7861300" y="13350151"/>
          <a:ext cx="889000" cy="1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5085</xdr:rowOff>
    </xdr:from>
    <xdr:to>
      <xdr:col>46</xdr:col>
      <xdr:colOff>38100</xdr:colOff>
      <xdr:row>77</xdr:row>
      <xdr:rowOff>106685</xdr:rowOff>
    </xdr:to>
    <xdr:sp macro="" textlink="">
      <xdr:nvSpPr>
        <xdr:cNvPr id="414" name="フローチャート: 判断 413"/>
        <xdr:cNvSpPr/>
      </xdr:nvSpPr>
      <xdr:spPr>
        <a:xfrm>
          <a:off x="8699500" y="1320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123212</xdr:rowOff>
    </xdr:from>
    <xdr:ext cx="534377" cy="259045"/>
    <xdr:sp macro="" textlink="">
      <xdr:nvSpPr>
        <xdr:cNvPr id="415" name="テキスト ボックス 414"/>
        <xdr:cNvSpPr txBox="1"/>
      </xdr:nvSpPr>
      <xdr:spPr>
        <a:xfrm>
          <a:off x="8483111" y="1298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140467</xdr:rowOff>
    </xdr:from>
    <xdr:to>
      <xdr:col>41</xdr:col>
      <xdr:colOff>50800</xdr:colOff>
      <xdr:row>77</xdr:row>
      <xdr:rowOff>148501</xdr:rowOff>
    </xdr:to>
    <xdr:cxnSp macro="">
      <xdr:nvCxnSpPr>
        <xdr:cNvPr id="416" name="直線コネクタ 415"/>
        <xdr:cNvCxnSpPr/>
      </xdr:nvCxnSpPr>
      <xdr:spPr>
        <a:xfrm>
          <a:off x="6972300" y="13342117"/>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157578</xdr:rowOff>
    </xdr:from>
    <xdr:to>
      <xdr:col>41</xdr:col>
      <xdr:colOff>101600</xdr:colOff>
      <xdr:row>75</xdr:row>
      <xdr:rowOff>87728</xdr:rowOff>
    </xdr:to>
    <xdr:sp macro="" textlink="">
      <xdr:nvSpPr>
        <xdr:cNvPr id="417" name="フローチャート: 判断 416"/>
        <xdr:cNvSpPr/>
      </xdr:nvSpPr>
      <xdr:spPr>
        <a:xfrm>
          <a:off x="7810500" y="1284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104255</xdr:rowOff>
    </xdr:from>
    <xdr:ext cx="534377" cy="259045"/>
    <xdr:sp macro="" textlink="">
      <xdr:nvSpPr>
        <xdr:cNvPr id="418" name="テキスト ボックス 417"/>
        <xdr:cNvSpPr txBox="1"/>
      </xdr:nvSpPr>
      <xdr:spPr>
        <a:xfrm>
          <a:off x="7594111" y="126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68996</xdr:rowOff>
    </xdr:from>
    <xdr:to>
      <xdr:col>36</xdr:col>
      <xdr:colOff>165100</xdr:colOff>
      <xdr:row>76</xdr:row>
      <xdr:rowOff>170596</xdr:rowOff>
    </xdr:to>
    <xdr:sp macro="" textlink="">
      <xdr:nvSpPr>
        <xdr:cNvPr id="419" name="フローチャート: 判断 418"/>
        <xdr:cNvSpPr/>
      </xdr:nvSpPr>
      <xdr:spPr>
        <a:xfrm>
          <a:off x="6921500" y="13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15673</xdr:rowOff>
    </xdr:from>
    <xdr:ext cx="534377" cy="259045"/>
    <xdr:sp macro="" textlink="">
      <xdr:nvSpPr>
        <xdr:cNvPr id="420" name="テキスト ボックス 419"/>
        <xdr:cNvSpPr txBox="1"/>
      </xdr:nvSpPr>
      <xdr:spPr>
        <a:xfrm>
          <a:off x="6705111" y="1287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104005</xdr:rowOff>
    </xdr:from>
    <xdr:to>
      <xdr:col>55</xdr:col>
      <xdr:colOff>50800</xdr:colOff>
      <xdr:row>77</xdr:row>
      <xdr:rowOff>34155</xdr:rowOff>
    </xdr:to>
    <xdr:sp macro="" textlink="">
      <xdr:nvSpPr>
        <xdr:cNvPr id="426" name="楕円 425"/>
        <xdr:cNvSpPr/>
      </xdr:nvSpPr>
      <xdr:spPr>
        <a:xfrm>
          <a:off x="10426700" y="1313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126882</xdr:rowOff>
    </xdr:from>
    <xdr:ext cx="534377" cy="259045"/>
    <xdr:sp macro="" textlink="">
      <xdr:nvSpPr>
        <xdr:cNvPr id="427" name="商工費該当値テキスト"/>
        <xdr:cNvSpPr txBox="1"/>
      </xdr:nvSpPr>
      <xdr:spPr>
        <a:xfrm>
          <a:off x="10528300" y="129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85568</xdr:rowOff>
    </xdr:from>
    <xdr:to>
      <xdr:col>50</xdr:col>
      <xdr:colOff>165100</xdr:colOff>
      <xdr:row>77</xdr:row>
      <xdr:rowOff>15718</xdr:rowOff>
    </xdr:to>
    <xdr:sp macro="" textlink="">
      <xdr:nvSpPr>
        <xdr:cNvPr id="428" name="楕円 427"/>
        <xdr:cNvSpPr/>
      </xdr:nvSpPr>
      <xdr:spPr>
        <a:xfrm>
          <a:off x="9588500" y="1311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6845</xdr:rowOff>
    </xdr:from>
    <xdr:ext cx="534377" cy="259045"/>
    <xdr:sp macro="" textlink="">
      <xdr:nvSpPr>
        <xdr:cNvPr id="429" name="テキスト ボックス 428"/>
        <xdr:cNvSpPr txBox="1"/>
      </xdr:nvSpPr>
      <xdr:spPr>
        <a:xfrm>
          <a:off x="9372111"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112086</xdr:rowOff>
    </xdr:from>
    <xdr:to>
      <xdr:col>46</xdr:col>
      <xdr:colOff>38100</xdr:colOff>
      <xdr:row>78</xdr:row>
      <xdr:rowOff>42236</xdr:rowOff>
    </xdr:to>
    <xdr:sp macro="" textlink="">
      <xdr:nvSpPr>
        <xdr:cNvPr id="430" name="楕円 429"/>
        <xdr:cNvSpPr/>
      </xdr:nvSpPr>
      <xdr:spPr>
        <a:xfrm>
          <a:off x="8699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33363</xdr:rowOff>
    </xdr:from>
    <xdr:ext cx="534377" cy="259045"/>
    <xdr:sp macro="" textlink="">
      <xdr:nvSpPr>
        <xdr:cNvPr id="431" name="テキスト ボックス 430"/>
        <xdr:cNvSpPr txBox="1"/>
      </xdr:nvSpPr>
      <xdr:spPr>
        <a:xfrm>
          <a:off x="8483111" y="1340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97701</xdr:rowOff>
    </xdr:from>
    <xdr:to>
      <xdr:col>41</xdr:col>
      <xdr:colOff>101600</xdr:colOff>
      <xdr:row>78</xdr:row>
      <xdr:rowOff>27851</xdr:rowOff>
    </xdr:to>
    <xdr:sp macro="" textlink="">
      <xdr:nvSpPr>
        <xdr:cNvPr id="432" name="楕円 431"/>
        <xdr:cNvSpPr/>
      </xdr:nvSpPr>
      <xdr:spPr>
        <a:xfrm>
          <a:off x="7810500" y="1329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18978</xdr:rowOff>
    </xdr:from>
    <xdr:ext cx="534377" cy="259045"/>
    <xdr:sp macro="" textlink="">
      <xdr:nvSpPr>
        <xdr:cNvPr id="433" name="テキスト ボックス 432"/>
        <xdr:cNvSpPr txBox="1"/>
      </xdr:nvSpPr>
      <xdr:spPr>
        <a:xfrm>
          <a:off x="7594111" y="1339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89667</xdr:rowOff>
    </xdr:from>
    <xdr:to>
      <xdr:col>36</xdr:col>
      <xdr:colOff>165100</xdr:colOff>
      <xdr:row>78</xdr:row>
      <xdr:rowOff>19817</xdr:rowOff>
    </xdr:to>
    <xdr:sp macro="" textlink="">
      <xdr:nvSpPr>
        <xdr:cNvPr id="434" name="楕円 433"/>
        <xdr:cNvSpPr/>
      </xdr:nvSpPr>
      <xdr:spPr>
        <a:xfrm>
          <a:off x="6921500" y="1329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10944</xdr:rowOff>
    </xdr:from>
    <xdr:ext cx="534377" cy="259045"/>
    <xdr:sp macro="" textlink="">
      <xdr:nvSpPr>
        <xdr:cNvPr id="435" name="テキスト ボックス 434"/>
        <xdr:cNvSpPr txBox="1"/>
      </xdr:nvSpPr>
      <xdr:spPr>
        <a:xfrm>
          <a:off x="6705111" y="133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45563</xdr:rowOff>
    </xdr:from>
    <xdr:to>
      <xdr:col>55</xdr:col>
      <xdr:colOff>0</xdr:colOff>
      <xdr:row>93</xdr:row>
      <xdr:rowOff>51346</xdr:rowOff>
    </xdr:to>
    <xdr:cxnSp macro="">
      <xdr:nvCxnSpPr>
        <xdr:cNvPr id="462" name="直線コネクタ 461"/>
        <xdr:cNvCxnSpPr/>
      </xdr:nvCxnSpPr>
      <xdr:spPr>
        <a:xfrm>
          <a:off x="9639300" y="15990413"/>
          <a:ext cx="838200" cy="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45563</xdr:rowOff>
    </xdr:from>
    <xdr:to>
      <xdr:col>50</xdr:col>
      <xdr:colOff>114300</xdr:colOff>
      <xdr:row>96</xdr:row>
      <xdr:rowOff>76991</xdr:rowOff>
    </xdr:to>
    <xdr:cxnSp macro="">
      <xdr:nvCxnSpPr>
        <xdr:cNvPr id="465" name="直線コネクタ 464"/>
        <xdr:cNvCxnSpPr/>
      </xdr:nvCxnSpPr>
      <xdr:spPr>
        <a:xfrm flipV="1">
          <a:off x="8750300" y="15990413"/>
          <a:ext cx="889000" cy="54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57353</xdr:rowOff>
    </xdr:from>
    <xdr:to>
      <xdr:col>50</xdr:col>
      <xdr:colOff>165100</xdr:colOff>
      <xdr:row>96</xdr:row>
      <xdr:rowOff>158953</xdr:rowOff>
    </xdr:to>
    <xdr:sp macro="" textlink="">
      <xdr:nvSpPr>
        <xdr:cNvPr id="466" name="フローチャート: 判断 465"/>
        <xdr:cNvSpPr/>
      </xdr:nvSpPr>
      <xdr:spPr>
        <a:xfrm>
          <a:off x="95885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150080</xdr:rowOff>
    </xdr:from>
    <xdr:ext cx="534377" cy="259045"/>
    <xdr:sp macro="" textlink="">
      <xdr:nvSpPr>
        <xdr:cNvPr id="467" name="テキスト ボックス 466"/>
        <xdr:cNvSpPr txBox="1"/>
      </xdr:nvSpPr>
      <xdr:spPr>
        <a:xfrm>
          <a:off x="9372111" y="1660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76991</xdr:rowOff>
    </xdr:from>
    <xdr:to>
      <xdr:col>45</xdr:col>
      <xdr:colOff>177800</xdr:colOff>
      <xdr:row>96</xdr:row>
      <xdr:rowOff>160772</xdr:rowOff>
    </xdr:to>
    <xdr:cxnSp macro="">
      <xdr:nvCxnSpPr>
        <xdr:cNvPr id="468" name="直線コネクタ 467"/>
        <xdr:cNvCxnSpPr/>
      </xdr:nvCxnSpPr>
      <xdr:spPr>
        <a:xfrm flipV="1">
          <a:off x="7861300" y="16536191"/>
          <a:ext cx="889000" cy="8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161691</xdr:rowOff>
    </xdr:from>
    <xdr:to>
      <xdr:col>46</xdr:col>
      <xdr:colOff>38100</xdr:colOff>
      <xdr:row>97</xdr:row>
      <xdr:rowOff>91841</xdr:rowOff>
    </xdr:to>
    <xdr:sp macro="" textlink="">
      <xdr:nvSpPr>
        <xdr:cNvPr id="469" name="フローチャート: 判断 468"/>
        <xdr:cNvSpPr/>
      </xdr:nvSpPr>
      <xdr:spPr>
        <a:xfrm>
          <a:off x="8699500" y="166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82968</xdr:rowOff>
    </xdr:from>
    <xdr:ext cx="534377" cy="259045"/>
    <xdr:sp macro="" textlink="">
      <xdr:nvSpPr>
        <xdr:cNvPr id="470" name="テキスト ボックス 469"/>
        <xdr:cNvSpPr txBox="1"/>
      </xdr:nvSpPr>
      <xdr:spPr>
        <a:xfrm>
          <a:off x="8483111" y="1671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160772</xdr:rowOff>
    </xdr:from>
    <xdr:to>
      <xdr:col>41</xdr:col>
      <xdr:colOff>50800</xdr:colOff>
      <xdr:row>97</xdr:row>
      <xdr:rowOff>39688</xdr:rowOff>
    </xdr:to>
    <xdr:cxnSp macro="">
      <xdr:nvCxnSpPr>
        <xdr:cNvPr id="471" name="直線コネクタ 470"/>
        <xdr:cNvCxnSpPr/>
      </xdr:nvCxnSpPr>
      <xdr:spPr>
        <a:xfrm flipV="1">
          <a:off x="6972300" y="16619972"/>
          <a:ext cx="889000" cy="5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171255</xdr:rowOff>
    </xdr:from>
    <xdr:to>
      <xdr:col>41</xdr:col>
      <xdr:colOff>101600</xdr:colOff>
      <xdr:row>97</xdr:row>
      <xdr:rowOff>101405</xdr:rowOff>
    </xdr:to>
    <xdr:sp macro="" textlink="">
      <xdr:nvSpPr>
        <xdr:cNvPr id="472" name="フローチャート: 判断 471"/>
        <xdr:cNvSpPr/>
      </xdr:nvSpPr>
      <xdr:spPr>
        <a:xfrm>
          <a:off x="7810500" y="166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92532</xdr:rowOff>
    </xdr:from>
    <xdr:ext cx="534377" cy="259045"/>
    <xdr:sp macro="" textlink="">
      <xdr:nvSpPr>
        <xdr:cNvPr id="473" name="テキスト ボックス 472"/>
        <xdr:cNvSpPr txBox="1"/>
      </xdr:nvSpPr>
      <xdr:spPr>
        <a:xfrm>
          <a:off x="7594111" y="16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1972</xdr:rowOff>
    </xdr:from>
    <xdr:to>
      <xdr:col>36</xdr:col>
      <xdr:colOff>165100</xdr:colOff>
      <xdr:row>97</xdr:row>
      <xdr:rowOff>103572</xdr:rowOff>
    </xdr:to>
    <xdr:sp macro="" textlink="">
      <xdr:nvSpPr>
        <xdr:cNvPr id="474" name="フローチャート: 判断 473"/>
        <xdr:cNvSpPr/>
      </xdr:nvSpPr>
      <xdr:spPr>
        <a:xfrm>
          <a:off x="6921500" y="1663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94699</xdr:rowOff>
    </xdr:from>
    <xdr:ext cx="534377" cy="259045"/>
    <xdr:sp macro="" textlink="">
      <xdr:nvSpPr>
        <xdr:cNvPr id="475" name="テキスト ボックス 474"/>
        <xdr:cNvSpPr txBox="1"/>
      </xdr:nvSpPr>
      <xdr:spPr>
        <a:xfrm>
          <a:off x="6705111" y="1672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546</xdr:rowOff>
    </xdr:from>
    <xdr:to>
      <xdr:col>55</xdr:col>
      <xdr:colOff>50800</xdr:colOff>
      <xdr:row>93</xdr:row>
      <xdr:rowOff>102146</xdr:rowOff>
    </xdr:to>
    <xdr:sp macro="" textlink="">
      <xdr:nvSpPr>
        <xdr:cNvPr id="481" name="楕円 480"/>
        <xdr:cNvSpPr/>
      </xdr:nvSpPr>
      <xdr:spPr>
        <a:xfrm>
          <a:off x="10426700" y="159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23423</xdr:rowOff>
    </xdr:from>
    <xdr:ext cx="599010" cy="259045"/>
    <xdr:sp macro="" textlink="">
      <xdr:nvSpPr>
        <xdr:cNvPr id="482" name="土木費該当値テキスト"/>
        <xdr:cNvSpPr txBox="1"/>
      </xdr:nvSpPr>
      <xdr:spPr>
        <a:xfrm>
          <a:off x="10528300" y="1579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166213</xdr:rowOff>
    </xdr:from>
    <xdr:to>
      <xdr:col>50</xdr:col>
      <xdr:colOff>165100</xdr:colOff>
      <xdr:row>93</xdr:row>
      <xdr:rowOff>96363</xdr:rowOff>
    </xdr:to>
    <xdr:sp macro="" textlink="">
      <xdr:nvSpPr>
        <xdr:cNvPr id="483" name="楕円 482"/>
        <xdr:cNvSpPr/>
      </xdr:nvSpPr>
      <xdr:spPr>
        <a:xfrm>
          <a:off x="9588500" y="1593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112890</xdr:rowOff>
    </xdr:from>
    <xdr:ext cx="599010" cy="259045"/>
    <xdr:sp macro="" textlink="">
      <xdr:nvSpPr>
        <xdr:cNvPr id="484" name="テキスト ボックス 483"/>
        <xdr:cNvSpPr txBox="1"/>
      </xdr:nvSpPr>
      <xdr:spPr>
        <a:xfrm>
          <a:off x="9339795" y="1571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26191</xdr:rowOff>
    </xdr:from>
    <xdr:to>
      <xdr:col>46</xdr:col>
      <xdr:colOff>38100</xdr:colOff>
      <xdr:row>96</xdr:row>
      <xdr:rowOff>127791</xdr:rowOff>
    </xdr:to>
    <xdr:sp macro="" textlink="">
      <xdr:nvSpPr>
        <xdr:cNvPr id="485" name="楕円 484"/>
        <xdr:cNvSpPr/>
      </xdr:nvSpPr>
      <xdr:spPr>
        <a:xfrm>
          <a:off x="8699500" y="1648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144318</xdr:rowOff>
    </xdr:from>
    <xdr:ext cx="534377" cy="259045"/>
    <xdr:sp macro="" textlink="">
      <xdr:nvSpPr>
        <xdr:cNvPr id="486" name="テキスト ボックス 485"/>
        <xdr:cNvSpPr txBox="1"/>
      </xdr:nvSpPr>
      <xdr:spPr>
        <a:xfrm>
          <a:off x="8483111" y="1626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109972</xdr:rowOff>
    </xdr:from>
    <xdr:to>
      <xdr:col>41</xdr:col>
      <xdr:colOff>101600</xdr:colOff>
      <xdr:row>97</xdr:row>
      <xdr:rowOff>40122</xdr:rowOff>
    </xdr:to>
    <xdr:sp macro="" textlink="">
      <xdr:nvSpPr>
        <xdr:cNvPr id="487" name="楕円 486"/>
        <xdr:cNvSpPr/>
      </xdr:nvSpPr>
      <xdr:spPr>
        <a:xfrm>
          <a:off x="7810500" y="165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56649</xdr:rowOff>
    </xdr:from>
    <xdr:ext cx="534377" cy="259045"/>
    <xdr:sp macro="" textlink="">
      <xdr:nvSpPr>
        <xdr:cNvPr id="488" name="テキスト ボックス 487"/>
        <xdr:cNvSpPr txBox="1"/>
      </xdr:nvSpPr>
      <xdr:spPr>
        <a:xfrm>
          <a:off x="7594111" y="163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160338</xdr:rowOff>
    </xdr:from>
    <xdr:to>
      <xdr:col>36</xdr:col>
      <xdr:colOff>165100</xdr:colOff>
      <xdr:row>97</xdr:row>
      <xdr:rowOff>90488</xdr:rowOff>
    </xdr:to>
    <xdr:sp macro="" textlink="">
      <xdr:nvSpPr>
        <xdr:cNvPr id="489" name="楕円 488"/>
        <xdr:cNvSpPr/>
      </xdr:nvSpPr>
      <xdr:spPr>
        <a:xfrm>
          <a:off x="6921500" y="1661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107015</xdr:rowOff>
    </xdr:from>
    <xdr:ext cx="534377" cy="259045"/>
    <xdr:sp macro="" textlink="">
      <xdr:nvSpPr>
        <xdr:cNvPr id="490" name="テキスト ボックス 489"/>
        <xdr:cNvSpPr txBox="1"/>
      </xdr:nvSpPr>
      <xdr:spPr>
        <a:xfrm>
          <a:off x="6705111" y="163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118601</xdr:rowOff>
    </xdr:from>
    <xdr:to>
      <xdr:col>85</xdr:col>
      <xdr:colOff>127000</xdr:colOff>
      <xdr:row>38</xdr:row>
      <xdr:rowOff>145324</xdr:rowOff>
    </xdr:to>
    <xdr:cxnSp macro="">
      <xdr:nvCxnSpPr>
        <xdr:cNvPr id="518" name="直線コネクタ 517"/>
        <xdr:cNvCxnSpPr/>
      </xdr:nvCxnSpPr>
      <xdr:spPr>
        <a:xfrm flipV="1">
          <a:off x="15481300" y="6633701"/>
          <a:ext cx="838200" cy="2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145324</xdr:rowOff>
    </xdr:from>
    <xdr:to>
      <xdr:col>81</xdr:col>
      <xdr:colOff>50800</xdr:colOff>
      <xdr:row>38</xdr:row>
      <xdr:rowOff>154902</xdr:rowOff>
    </xdr:to>
    <xdr:cxnSp macro="">
      <xdr:nvCxnSpPr>
        <xdr:cNvPr id="521" name="直線コネクタ 520"/>
        <xdr:cNvCxnSpPr/>
      </xdr:nvCxnSpPr>
      <xdr:spPr>
        <a:xfrm flipV="1">
          <a:off x="14592300" y="6660424"/>
          <a:ext cx="889000" cy="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22" name="フローチャート: 判断 521"/>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23" name="テキスト ボックス 522"/>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154902</xdr:rowOff>
    </xdr:from>
    <xdr:to>
      <xdr:col>76</xdr:col>
      <xdr:colOff>114300</xdr:colOff>
      <xdr:row>38</xdr:row>
      <xdr:rowOff>159931</xdr:rowOff>
    </xdr:to>
    <xdr:cxnSp macro="">
      <xdr:nvCxnSpPr>
        <xdr:cNvPr id="524" name="直線コネクタ 523"/>
        <xdr:cNvCxnSpPr/>
      </xdr:nvCxnSpPr>
      <xdr:spPr>
        <a:xfrm flipV="1">
          <a:off x="13703300" y="667000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15588</xdr:rowOff>
    </xdr:from>
    <xdr:to>
      <xdr:col>76</xdr:col>
      <xdr:colOff>165100</xdr:colOff>
      <xdr:row>37</xdr:row>
      <xdr:rowOff>117188</xdr:rowOff>
    </xdr:to>
    <xdr:sp macro="" textlink="">
      <xdr:nvSpPr>
        <xdr:cNvPr id="525" name="フローチャート: 判断 524"/>
        <xdr:cNvSpPr/>
      </xdr:nvSpPr>
      <xdr:spPr>
        <a:xfrm>
          <a:off x="14541500" y="635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133715</xdr:rowOff>
    </xdr:from>
    <xdr:ext cx="534377" cy="259045"/>
    <xdr:sp macro="" textlink="">
      <xdr:nvSpPr>
        <xdr:cNvPr id="526" name="テキスト ボックス 525"/>
        <xdr:cNvSpPr txBox="1"/>
      </xdr:nvSpPr>
      <xdr:spPr>
        <a:xfrm>
          <a:off x="14325111" y="613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159931</xdr:rowOff>
    </xdr:from>
    <xdr:to>
      <xdr:col>71</xdr:col>
      <xdr:colOff>177800</xdr:colOff>
      <xdr:row>39</xdr:row>
      <xdr:rowOff>30817</xdr:rowOff>
    </xdr:to>
    <xdr:cxnSp macro="">
      <xdr:nvCxnSpPr>
        <xdr:cNvPr id="527" name="直線コネクタ 526"/>
        <xdr:cNvCxnSpPr/>
      </xdr:nvCxnSpPr>
      <xdr:spPr>
        <a:xfrm flipV="1">
          <a:off x="12814300" y="6675031"/>
          <a:ext cx="889000" cy="4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6970</xdr:rowOff>
    </xdr:from>
    <xdr:to>
      <xdr:col>72</xdr:col>
      <xdr:colOff>38100</xdr:colOff>
      <xdr:row>37</xdr:row>
      <xdr:rowOff>108570</xdr:rowOff>
    </xdr:to>
    <xdr:sp macro="" textlink="">
      <xdr:nvSpPr>
        <xdr:cNvPr id="528" name="フローチャート: 判断 527"/>
        <xdr:cNvSpPr/>
      </xdr:nvSpPr>
      <xdr:spPr>
        <a:xfrm>
          <a:off x="13652500" y="635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125097</xdr:rowOff>
    </xdr:from>
    <xdr:ext cx="534377" cy="259045"/>
    <xdr:sp macro="" textlink="">
      <xdr:nvSpPr>
        <xdr:cNvPr id="529" name="テキスト ボックス 528"/>
        <xdr:cNvSpPr txBox="1"/>
      </xdr:nvSpPr>
      <xdr:spPr>
        <a:xfrm>
          <a:off x="13436111" y="612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9553</xdr:rowOff>
    </xdr:from>
    <xdr:to>
      <xdr:col>67</xdr:col>
      <xdr:colOff>101600</xdr:colOff>
      <xdr:row>37</xdr:row>
      <xdr:rowOff>111153</xdr:rowOff>
    </xdr:to>
    <xdr:sp macro="" textlink="">
      <xdr:nvSpPr>
        <xdr:cNvPr id="530" name="フローチャート: 判断 529"/>
        <xdr:cNvSpPr/>
      </xdr:nvSpPr>
      <xdr:spPr>
        <a:xfrm>
          <a:off x="12763500" y="635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127680</xdr:rowOff>
    </xdr:from>
    <xdr:ext cx="534377" cy="259045"/>
    <xdr:sp macro="" textlink="">
      <xdr:nvSpPr>
        <xdr:cNvPr id="531" name="テキスト ボックス 530"/>
        <xdr:cNvSpPr txBox="1"/>
      </xdr:nvSpPr>
      <xdr:spPr>
        <a:xfrm>
          <a:off x="12547111" y="61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67801</xdr:rowOff>
    </xdr:from>
    <xdr:to>
      <xdr:col>85</xdr:col>
      <xdr:colOff>177800</xdr:colOff>
      <xdr:row>38</xdr:row>
      <xdr:rowOff>169401</xdr:rowOff>
    </xdr:to>
    <xdr:sp macro="" textlink="">
      <xdr:nvSpPr>
        <xdr:cNvPr id="537" name="楕円 536"/>
        <xdr:cNvSpPr/>
      </xdr:nvSpPr>
      <xdr:spPr>
        <a:xfrm>
          <a:off x="16268700" y="6582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154178</xdr:rowOff>
    </xdr:from>
    <xdr:ext cx="534377" cy="259045"/>
    <xdr:sp macro="" textlink="">
      <xdr:nvSpPr>
        <xdr:cNvPr id="538" name="消防費該当値テキスト"/>
        <xdr:cNvSpPr txBox="1"/>
      </xdr:nvSpPr>
      <xdr:spPr>
        <a:xfrm>
          <a:off x="16370300" y="649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94524</xdr:rowOff>
    </xdr:from>
    <xdr:to>
      <xdr:col>81</xdr:col>
      <xdr:colOff>101600</xdr:colOff>
      <xdr:row>39</xdr:row>
      <xdr:rowOff>24674</xdr:rowOff>
    </xdr:to>
    <xdr:sp macro="" textlink="">
      <xdr:nvSpPr>
        <xdr:cNvPr id="539" name="楕円 538"/>
        <xdr:cNvSpPr/>
      </xdr:nvSpPr>
      <xdr:spPr>
        <a:xfrm>
          <a:off x="15430500" y="660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15801</xdr:rowOff>
    </xdr:from>
    <xdr:ext cx="534377" cy="259045"/>
    <xdr:sp macro="" textlink="">
      <xdr:nvSpPr>
        <xdr:cNvPr id="540" name="テキスト ボックス 539"/>
        <xdr:cNvSpPr txBox="1"/>
      </xdr:nvSpPr>
      <xdr:spPr>
        <a:xfrm>
          <a:off x="15214111" y="670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104102</xdr:rowOff>
    </xdr:from>
    <xdr:to>
      <xdr:col>76</xdr:col>
      <xdr:colOff>165100</xdr:colOff>
      <xdr:row>39</xdr:row>
      <xdr:rowOff>34252</xdr:rowOff>
    </xdr:to>
    <xdr:sp macro="" textlink="">
      <xdr:nvSpPr>
        <xdr:cNvPr id="541" name="楕円 540"/>
        <xdr:cNvSpPr/>
      </xdr:nvSpPr>
      <xdr:spPr>
        <a:xfrm>
          <a:off x="14541500" y="66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25379</xdr:rowOff>
    </xdr:from>
    <xdr:ext cx="534377" cy="259045"/>
    <xdr:sp macro="" textlink="">
      <xdr:nvSpPr>
        <xdr:cNvPr id="542" name="テキスト ボックス 541"/>
        <xdr:cNvSpPr txBox="1"/>
      </xdr:nvSpPr>
      <xdr:spPr>
        <a:xfrm>
          <a:off x="14325111" y="67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109131</xdr:rowOff>
    </xdr:from>
    <xdr:to>
      <xdr:col>72</xdr:col>
      <xdr:colOff>38100</xdr:colOff>
      <xdr:row>39</xdr:row>
      <xdr:rowOff>39281</xdr:rowOff>
    </xdr:to>
    <xdr:sp macro="" textlink="">
      <xdr:nvSpPr>
        <xdr:cNvPr id="543" name="楕円 542"/>
        <xdr:cNvSpPr/>
      </xdr:nvSpPr>
      <xdr:spPr>
        <a:xfrm>
          <a:off x="13652500" y="6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30408</xdr:rowOff>
    </xdr:from>
    <xdr:ext cx="534377" cy="259045"/>
    <xdr:sp macro="" textlink="">
      <xdr:nvSpPr>
        <xdr:cNvPr id="544" name="テキスト ボックス 543"/>
        <xdr:cNvSpPr txBox="1"/>
      </xdr:nvSpPr>
      <xdr:spPr>
        <a:xfrm>
          <a:off x="13436111" y="67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151467</xdr:rowOff>
    </xdr:from>
    <xdr:to>
      <xdr:col>67</xdr:col>
      <xdr:colOff>101600</xdr:colOff>
      <xdr:row>39</xdr:row>
      <xdr:rowOff>81617</xdr:rowOff>
    </xdr:to>
    <xdr:sp macro="" textlink="">
      <xdr:nvSpPr>
        <xdr:cNvPr id="545" name="楕円 544"/>
        <xdr:cNvSpPr/>
      </xdr:nvSpPr>
      <xdr:spPr>
        <a:xfrm>
          <a:off x="12763500" y="666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72744</xdr:rowOff>
    </xdr:from>
    <xdr:ext cx="534377" cy="259045"/>
    <xdr:sp macro="" textlink="">
      <xdr:nvSpPr>
        <xdr:cNvPr id="546" name="テキスト ボックス 545"/>
        <xdr:cNvSpPr txBox="1"/>
      </xdr:nvSpPr>
      <xdr:spPr>
        <a:xfrm>
          <a:off x="12547111" y="67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73715</xdr:rowOff>
    </xdr:from>
    <xdr:to>
      <xdr:col>85</xdr:col>
      <xdr:colOff>127000</xdr:colOff>
      <xdr:row>57</xdr:row>
      <xdr:rowOff>136907</xdr:rowOff>
    </xdr:to>
    <xdr:cxnSp macro="">
      <xdr:nvCxnSpPr>
        <xdr:cNvPr id="575" name="直線コネクタ 574"/>
        <xdr:cNvCxnSpPr/>
      </xdr:nvCxnSpPr>
      <xdr:spPr>
        <a:xfrm>
          <a:off x="15481300" y="9846365"/>
          <a:ext cx="8382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73715</xdr:rowOff>
    </xdr:from>
    <xdr:to>
      <xdr:col>81</xdr:col>
      <xdr:colOff>50800</xdr:colOff>
      <xdr:row>57</xdr:row>
      <xdr:rowOff>167814</xdr:rowOff>
    </xdr:to>
    <xdr:cxnSp macro="">
      <xdr:nvCxnSpPr>
        <xdr:cNvPr id="578" name="直線コネクタ 577"/>
        <xdr:cNvCxnSpPr/>
      </xdr:nvCxnSpPr>
      <xdr:spPr>
        <a:xfrm flipV="1">
          <a:off x="14592300" y="9846365"/>
          <a:ext cx="889000" cy="9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36509</xdr:rowOff>
    </xdr:from>
    <xdr:to>
      <xdr:col>81</xdr:col>
      <xdr:colOff>101600</xdr:colOff>
      <xdr:row>57</xdr:row>
      <xdr:rowOff>138109</xdr:rowOff>
    </xdr:to>
    <xdr:sp macro="" textlink="">
      <xdr:nvSpPr>
        <xdr:cNvPr id="579" name="フローチャート: 判断 578"/>
        <xdr:cNvSpPr/>
      </xdr:nvSpPr>
      <xdr:spPr>
        <a:xfrm>
          <a:off x="15430500" y="980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129236</xdr:rowOff>
    </xdr:from>
    <xdr:ext cx="534377" cy="259045"/>
    <xdr:sp macro="" textlink="">
      <xdr:nvSpPr>
        <xdr:cNvPr id="580" name="テキスト ボックス 579"/>
        <xdr:cNvSpPr txBox="1"/>
      </xdr:nvSpPr>
      <xdr:spPr>
        <a:xfrm>
          <a:off x="15214111" y="99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167814</xdr:rowOff>
    </xdr:from>
    <xdr:to>
      <xdr:col>76</xdr:col>
      <xdr:colOff>114300</xdr:colOff>
      <xdr:row>58</xdr:row>
      <xdr:rowOff>6000</xdr:rowOff>
    </xdr:to>
    <xdr:cxnSp macro="">
      <xdr:nvCxnSpPr>
        <xdr:cNvPr id="581" name="直線コネクタ 580"/>
        <xdr:cNvCxnSpPr/>
      </xdr:nvCxnSpPr>
      <xdr:spPr>
        <a:xfrm flipV="1">
          <a:off x="13703300" y="9940464"/>
          <a:ext cx="889000" cy="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55083</xdr:rowOff>
    </xdr:from>
    <xdr:to>
      <xdr:col>76</xdr:col>
      <xdr:colOff>165100</xdr:colOff>
      <xdr:row>57</xdr:row>
      <xdr:rowOff>156683</xdr:rowOff>
    </xdr:to>
    <xdr:sp macro="" textlink="">
      <xdr:nvSpPr>
        <xdr:cNvPr id="582" name="フローチャート: 判断 581"/>
        <xdr:cNvSpPr/>
      </xdr:nvSpPr>
      <xdr:spPr>
        <a:xfrm>
          <a:off x="14541500" y="98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1760</xdr:rowOff>
    </xdr:from>
    <xdr:ext cx="534377" cy="259045"/>
    <xdr:sp macro="" textlink="">
      <xdr:nvSpPr>
        <xdr:cNvPr id="583" name="テキスト ボックス 582"/>
        <xdr:cNvSpPr txBox="1"/>
      </xdr:nvSpPr>
      <xdr:spPr>
        <a:xfrm>
          <a:off x="14325111" y="960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802</xdr:rowOff>
    </xdr:from>
    <xdr:to>
      <xdr:col>71</xdr:col>
      <xdr:colOff>177800</xdr:colOff>
      <xdr:row>58</xdr:row>
      <xdr:rowOff>6000</xdr:rowOff>
    </xdr:to>
    <xdr:cxnSp macro="">
      <xdr:nvCxnSpPr>
        <xdr:cNvPr id="584" name="直線コネクタ 583"/>
        <xdr:cNvCxnSpPr/>
      </xdr:nvCxnSpPr>
      <xdr:spPr>
        <a:xfrm>
          <a:off x="12814300" y="9944902"/>
          <a:ext cx="889000" cy="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76216</xdr:rowOff>
    </xdr:from>
    <xdr:to>
      <xdr:col>72</xdr:col>
      <xdr:colOff>38100</xdr:colOff>
      <xdr:row>58</xdr:row>
      <xdr:rowOff>6366</xdr:rowOff>
    </xdr:to>
    <xdr:sp macro="" textlink="">
      <xdr:nvSpPr>
        <xdr:cNvPr id="585" name="フローチャート: 判断 584"/>
        <xdr:cNvSpPr/>
      </xdr:nvSpPr>
      <xdr:spPr>
        <a:xfrm>
          <a:off x="13652500" y="984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22893</xdr:rowOff>
    </xdr:from>
    <xdr:ext cx="534377" cy="259045"/>
    <xdr:sp macro="" textlink="">
      <xdr:nvSpPr>
        <xdr:cNvPr id="586" name="テキスト ボックス 585"/>
        <xdr:cNvSpPr txBox="1"/>
      </xdr:nvSpPr>
      <xdr:spPr>
        <a:xfrm>
          <a:off x="13436111" y="96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93442</xdr:rowOff>
    </xdr:from>
    <xdr:to>
      <xdr:col>67</xdr:col>
      <xdr:colOff>101600</xdr:colOff>
      <xdr:row>58</xdr:row>
      <xdr:rowOff>23592</xdr:rowOff>
    </xdr:to>
    <xdr:sp macro="" textlink="">
      <xdr:nvSpPr>
        <xdr:cNvPr id="587" name="フローチャート: 判断 586"/>
        <xdr:cNvSpPr/>
      </xdr:nvSpPr>
      <xdr:spPr>
        <a:xfrm>
          <a:off x="12763500" y="986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40119</xdr:rowOff>
    </xdr:from>
    <xdr:ext cx="534377" cy="259045"/>
    <xdr:sp macro="" textlink="">
      <xdr:nvSpPr>
        <xdr:cNvPr id="588" name="テキスト ボックス 587"/>
        <xdr:cNvSpPr txBox="1"/>
      </xdr:nvSpPr>
      <xdr:spPr>
        <a:xfrm>
          <a:off x="12547111" y="96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86107</xdr:rowOff>
    </xdr:from>
    <xdr:to>
      <xdr:col>85</xdr:col>
      <xdr:colOff>177800</xdr:colOff>
      <xdr:row>58</xdr:row>
      <xdr:rowOff>16257</xdr:rowOff>
    </xdr:to>
    <xdr:sp macro="" textlink="">
      <xdr:nvSpPr>
        <xdr:cNvPr id="594" name="楕円 593"/>
        <xdr:cNvSpPr/>
      </xdr:nvSpPr>
      <xdr:spPr>
        <a:xfrm>
          <a:off x="16268700" y="98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22915</xdr:rowOff>
    </xdr:from>
    <xdr:to>
      <xdr:col>81</xdr:col>
      <xdr:colOff>101600</xdr:colOff>
      <xdr:row>57</xdr:row>
      <xdr:rowOff>124515</xdr:rowOff>
    </xdr:to>
    <xdr:sp macro="" textlink="">
      <xdr:nvSpPr>
        <xdr:cNvPr id="596" name="楕円 595"/>
        <xdr:cNvSpPr/>
      </xdr:nvSpPr>
      <xdr:spPr>
        <a:xfrm>
          <a:off x="15430500" y="979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141042</xdr:rowOff>
    </xdr:from>
    <xdr:ext cx="534377" cy="259045"/>
    <xdr:sp macro="" textlink="">
      <xdr:nvSpPr>
        <xdr:cNvPr id="597" name="テキスト ボックス 596"/>
        <xdr:cNvSpPr txBox="1"/>
      </xdr:nvSpPr>
      <xdr:spPr>
        <a:xfrm>
          <a:off x="15214111" y="957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117014</xdr:rowOff>
    </xdr:from>
    <xdr:to>
      <xdr:col>76</xdr:col>
      <xdr:colOff>165100</xdr:colOff>
      <xdr:row>58</xdr:row>
      <xdr:rowOff>47164</xdr:rowOff>
    </xdr:to>
    <xdr:sp macro="" textlink="">
      <xdr:nvSpPr>
        <xdr:cNvPr id="598" name="楕円 597"/>
        <xdr:cNvSpPr/>
      </xdr:nvSpPr>
      <xdr:spPr>
        <a:xfrm>
          <a:off x="14541500" y="988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38291</xdr:rowOff>
    </xdr:from>
    <xdr:ext cx="534377" cy="259045"/>
    <xdr:sp macro="" textlink="">
      <xdr:nvSpPr>
        <xdr:cNvPr id="599" name="テキスト ボックス 598"/>
        <xdr:cNvSpPr txBox="1"/>
      </xdr:nvSpPr>
      <xdr:spPr>
        <a:xfrm>
          <a:off x="14325111" y="99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126650</xdr:rowOff>
    </xdr:from>
    <xdr:to>
      <xdr:col>72</xdr:col>
      <xdr:colOff>38100</xdr:colOff>
      <xdr:row>58</xdr:row>
      <xdr:rowOff>56800</xdr:rowOff>
    </xdr:to>
    <xdr:sp macro="" textlink="">
      <xdr:nvSpPr>
        <xdr:cNvPr id="600" name="楕円 599"/>
        <xdr:cNvSpPr/>
      </xdr:nvSpPr>
      <xdr:spPr>
        <a:xfrm>
          <a:off x="13652500" y="989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47927</xdr:rowOff>
    </xdr:from>
    <xdr:ext cx="534377" cy="259045"/>
    <xdr:sp macro="" textlink="">
      <xdr:nvSpPr>
        <xdr:cNvPr id="601" name="テキスト ボックス 600"/>
        <xdr:cNvSpPr txBox="1"/>
      </xdr:nvSpPr>
      <xdr:spPr>
        <a:xfrm>
          <a:off x="13436111" y="999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121452</xdr:rowOff>
    </xdr:from>
    <xdr:to>
      <xdr:col>67</xdr:col>
      <xdr:colOff>101600</xdr:colOff>
      <xdr:row>58</xdr:row>
      <xdr:rowOff>51602</xdr:rowOff>
    </xdr:to>
    <xdr:sp macro="" textlink="">
      <xdr:nvSpPr>
        <xdr:cNvPr id="602" name="楕円 601"/>
        <xdr:cNvSpPr/>
      </xdr:nvSpPr>
      <xdr:spPr>
        <a:xfrm>
          <a:off x="127635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42729</xdr:rowOff>
    </xdr:from>
    <xdr:ext cx="534377" cy="259045"/>
    <xdr:sp macro="" textlink="">
      <xdr:nvSpPr>
        <xdr:cNvPr id="603" name="テキスト ボックス 602"/>
        <xdr:cNvSpPr txBox="1"/>
      </xdr:nvSpPr>
      <xdr:spPr>
        <a:xfrm>
          <a:off x="12547111" y="99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98408</xdr:rowOff>
    </xdr:from>
    <xdr:to>
      <xdr:col>85</xdr:col>
      <xdr:colOff>127000</xdr:colOff>
      <xdr:row>79</xdr:row>
      <xdr:rowOff>98879</xdr:rowOff>
    </xdr:to>
    <xdr:cxnSp macro="">
      <xdr:nvCxnSpPr>
        <xdr:cNvPr id="634" name="直線コネクタ 633"/>
        <xdr:cNvCxnSpPr/>
      </xdr:nvCxnSpPr>
      <xdr:spPr>
        <a:xfrm>
          <a:off x="15481300" y="13642958"/>
          <a:ext cx="8382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98408</xdr:rowOff>
    </xdr:from>
    <xdr:to>
      <xdr:col>81</xdr:col>
      <xdr:colOff>50800</xdr:colOff>
      <xdr:row>79</xdr:row>
      <xdr:rowOff>98879</xdr:rowOff>
    </xdr:to>
    <xdr:cxnSp macro="">
      <xdr:nvCxnSpPr>
        <xdr:cNvPr id="637" name="直線コネクタ 636"/>
        <xdr:cNvCxnSpPr/>
      </xdr:nvCxnSpPr>
      <xdr:spPr>
        <a:xfrm flipV="1">
          <a:off x="14592300" y="1364295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2694</xdr:rowOff>
    </xdr:from>
    <xdr:to>
      <xdr:col>81</xdr:col>
      <xdr:colOff>101600</xdr:colOff>
      <xdr:row>79</xdr:row>
      <xdr:rowOff>104294</xdr:rowOff>
    </xdr:to>
    <xdr:sp macro="" textlink="">
      <xdr:nvSpPr>
        <xdr:cNvPr id="638" name="フローチャート: 判断 637"/>
        <xdr:cNvSpPr/>
      </xdr:nvSpPr>
      <xdr:spPr>
        <a:xfrm>
          <a:off x="15430500" y="135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120821</xdr:rowOff>
    </xdr:from>
    <xdr:ext cx="534377" cy="259045"/>
    <xdr:sp macro="" textlink="">
      <xdr:nvSpPr>
        <xdr:cNvPr id="639" name="テキスト ボックス 638"/>
        <xdr:cNvSpPr txBox="1"/>
      </xdr:nvSpPr>
      <xdr:spPr>
        <a:xfrm>
          <a:off x="15214111" y="133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0" name="直線コネクタ 63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5421</xdr:rowOff>
    </xdr:from>
    <xdr:to>
      <xdr:col>76</xdr:col>
      <xdr:colOff>165100</xdr:colOff>
      <xdr:row>79</xdr:row>
      <xdr:rowOff>107021</xdr:rowOff>
    </xdr:to>
    <xdr:sp macro="" textlink="">
      <xdr:nvSpPr>
        <xdr:cNvPr id="641" name="フローチャート: 判断 640"/>
        <xdr:cNvSpPr/>
      </xdr:nvSpPr>
      <xdr:spPr>
        <a:xfrm>
          <a:off x="14541500" y="1354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123548</xdr:rowOff>
    </xdr:from>
    <xdr:ext cx="534377" cy="259045"/>
    <xdr:sp macro="" textlink="">
      <xdr:nvSpPr>
        <xdr:cNvPr id="642" name="テキスト ボックス 641"/>
        <xdr:cNvSpPr txBox="1"/>
      </xdr:nvSpPr>
      <xdr:spPr>
        <a:xfrm>
          <a:off x="14325111" y="1332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3" name="直線コネクタ 64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3857</xdr:rowOff>
    </xdr:from>
    <xdr:to>
      <xdr:col>72</xdr:col>
      <xdr:colOff>38100</xdr:colOff>
      <xdr:row>79</xdr:row>
      <xdr:rowOff>105457</xdr:rowOff>
    </xdr:to>
    <xdr:sp macro="" textlink="">
      <xdr:nvSpPr>
        <xdr:cNvPr id="644" name="フローチャート: 判断 643"/>
        <xdr:cNvSpPr/>
      </xdr:nvSpPr>
      <xdr:spPr>
        <a:xfrm>
          <a:off x="13652500" y="1354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121984</xdr:rowOff>
    </xdr:from>
    <xdr:ext cx="534377" cy="259045"/>
    <xdr:sp macro="" textlink="">
      <xdr:nvSpPr>
        <xdr:cNvPr id="645" name="テキスト ボックス 644"/>
        <xdr:cNvSpPr txBox="1"/>
      </xdr:nvSpPr>
      <xdr:spPr>
        <a:xfrm>
          <a:off x="13436111" y="1332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23247</xdr:rowOff>
    </xdr:from>
    <xdr:to>
      <xdr:col>67</xdr:col>
      <xdr:colOff>101600</xdr:colOff>
      <xdr:row>79</xdr:row>
      <xdr:rowOff>124847</xdr:rowOff>
    </xdr:to>
    <xdr:sp macro="" textlink="">
      <xdr:nvSpPr>
        <xdr:cNvPr id="646" name="フローチャート: 判断 645"/>
        <xdr:cNvSpPr/>
      </xdr:nvSpPr>
      <xdr:spPr>
        <a:xfrm>
          <a:off x="12763500" y="1356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141374</xdr:rowOff>
    </xdr:from>
    <xdr:ext cx="469744" cy="259045"/>
    <xdr:sp macro="" textlink="">
      <xdr:nvSpPr>
        <xdr:cNvPr id="647" name="テキスト ボックス 646"/>
        <xdr:cNvSpPr txBox="1"/>
      </xdr:nvSpPr>
      <xdr:spPr>
        <a:xfrm>
          <a:off x="12579428" y="1334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47608</xdr:rowOff>
    </xdr:from>
    <xdr:to>
      <xdr:col>81</xdr:col>
      <xdr:colOff>101600</xdr:colOff>
      <xdr:row>79</xdr:row>
      <xdr:rowOff>149208</xdr:rowOff>
    </xdr:to>
    <xdr:sp macro="" textlink="">
      <xdr:nvSpPr>
        <xdr:cNvPr id="655" name="楕円 654"/>
        <xdr:cNvSpPr/>
      </xdr:nvSpPr>
      <xdr:spPr>
        <a:xfrm>
          <a:off x="15430500" y="135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140335</xdr:rowOff>
    </xdr:from>
    <xdr:ext cx="378565" cy="259045"/>
    <xdr:sp macro="" textlink="">
      <xdr:nvSpPr>
        <xdr:cNvPr id="656" name="テキスト ボックス 655"/>
        <xdr:cNvSpPr txBox="1"/>
      </xdr:nvSpPr>
      <xdr:spPr>
        <a:xfrm>
          <a:off x="15292017" y="1368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7" name="楕円 65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8" name="テキスト ボックス 657"/>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9" name="楕円 65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0" name="テキスト ボックス 65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1" name="楕円 66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2" name="テキスト ボックス 66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113398</xdr:rowOff>
    </xdr:from>
    <xdr:to>
      <xdr:col>85</xdr:col>
      <xdr:colOff>127000</xdr:colOff>
      <xdr:row>98</xdr:row>
      <xdr:rowOff>133913</xdr:rowOff>
    </xdr:to>
    <xdr:cxnSp macro="">
      <xdr:nvCxnSpPr>
        <xdr:cNvPr id="693" name="直線コネクタ 692"/>
        <xdr:cNvCxnSpPr/>
      </xdr:nvCxnSpPr>
      <xdr:spPr>
        <a:xfrm>
          <a:off x="15481300" y="16915498"/>
          <a:ext cx="8382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104142</xdr:rowOff>
    </xdr:from>
    <xdr:to>
      <xdr:col>81</xdr:col>
      <xdr:colOff>50800</xdr:colOff>
      <xdr:row>98</xdr:row>
      <xdr:rowOff>113398</xdr:rowOff>
    </xdr:to>
    <xdr:cxnSp macro="">
      <xdr:nvCxnSpPr>
        <xdr:cNvPr id="696" name="直線コネクタ 695"/>
        <xdr:cNvCxnSpPr/>
      </xdr:nvCxnSpPr>
      <xdr:spPr>
        <a:xfrm>
          <a:off x="14592300" y="16906242"/>
          <a:ext cx="889000" cy="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36283</xdr:rowOff>
    </xdr:from>
    <xdr:to>
      <xdr:col>81</xdr:col>
      <xdr:colOff>101600</xdr:colOff>
      <xdr:row>96</xdr:row>
      <xdr:rowOff>137883</xdr:rowOff>
    </xdr:to>
    <xdr:sp macro="" textlink="">
      <xdr:nvSpPr>
        <xdr:cNvPr id="697" name="フローチャート: 判断 696"/>
        <xdr:cNvSpPr/>
      </xdr:nvSpPr>
      <xdr:spPr>
        <a:xfrm>
          <a:off x="15430500" y="164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154410</xdr:rowOff>
    </xdr:from>
    <xdr:ext cx="534377" cy="259045"/>
    <xdr:sp macro="" textlink="">
      <xdr:nvSpPr>
        <xdr:cNvPr id="698" name="テキスト ボックス 697"/>
        <xdr:cNvSpPr txBox="1"/>
      </xdr:nvSpPr>
      <xdr:spPr>
        <a:xfrm>
          <a:off x="15214111" y="162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89545</xdr:rowOff>
    </xdr:from>
    <xdr:to>
      <xdr:col>76</xdr:col>
      <xdr:colOff>114300</xdr:colOff>
      <xdr:row>98</xdr:row>
      <xdr:rowOff>104142</xdr:rowOff>
    </xdr:to>
    <xdr:cxnSp macro="">
      <xdr:nvCxnSpPr>
        <xdr:cNvPr id="699" name="直線コネクタ 698"/>
        <xdr:cNvCxnSpPr/>
      </xdr:nvCxnSpPr>
      <xdr:spPr>
        <a:xfrm>
          <a:off x="13703300" y="16891645"/>
          <a:ext cx="889000" cy="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73957</xdr:rowOff>
    </xdr:from>
    <xdr:to>
      <xdr:col>76</xdr:col>
      <xdr:colOff>165100</xdr:colOff>
      <xdr:row>97</xdr:row>
      <xdr:rowOff>4107</xdr:rowOff>
    </xdr:to>
    <xdr:sp macro="" textlink="">
      <xdr:nvSpPr>
        <xdr:cNvPr id="700" name="フローチャート: 判断 699"/>
        <xdr:cNvSpPr/>
      </xdr:nvSpPr>
      <xdr:spPr>
        <a:xfrm>
          <a:off x="14541500" y="1653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20634</xdr:rowOff>
    </xdr:from>
    <xdr:ext cx="534377" cy="259045"/>
    <xdr:sp macro="" textlink="">
      <xdr:nvSpPr>
        <xdr:cNvPr id="701" name="テキスト ボックス 700"/>
        <xdr:cNvSpPr txBox="1"/>
      </xdr:nvSpPr>
      <xdr:spPr>
        <a:xfrm>
          <a:off x="14325111" y="1630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79840</xdr:rowOff>
    </xdr:from>
    <xdr:to>
      <xdr:col>71</xdr:col>
      <xdr:colOff>177800</xdr:colOff>
      <xdr:row>98</xdr:row>
      <xdr:rowOff>89545</xdr:rowOff>
    </xdr:to>
    <xdr:cxnSp macro="">
      <xdr:nvCxnSpPr>
        <xdr:cNvPr id="702" name="直線コネクタ 701"/>
        <xdr:cNvCxnSpPr/>
      </xdr:nvCxnSpPr>
      <xdr:spPr>
        <a:xfrm>
          <a:off x="12814300" y="16881940"/>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86633</xdr:rowOff>
    </xdr:from>
    <xdr:to>
      <xdr:col>72</xdr:col>
      <xdr:colOff>38100</xdr:colOff>
      <xdr:row>97</xdr:row>
      <xdr:rowOff>16783</xdr:rowOff>
    </xdr:to>
    <xdr:sp macro="" textlink="">
      <xdr:nvSpPr>
        <xdr:cNvPr id="703" name="フローチャート: 判断 702"/>
        <xdr:cNvSpPr/>
      </xdr:nvSpPr>
      <xdr:spPr>
        <a:xfrm>
          <a:off x="13652500" y="165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33310</xdr:rowOff>
    </xdr:from>
    <xdr:ext cx="534377" cy="259045"/>
    <xdr:sp macro="" textlink="">
      <xdr:nvSpPr>
        <xdr:cNvPr id="704" name="テキスト ボックス 703"/>
        <xdr:cNvSpPr txBox="1"/>
      </xdr:nvSpPr>
      <xdr:spPr>
        <a:xfrm>
          <a:off x="13436111" y="163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68019</xdr:rowOff>
    </xdr:from>
    <xdr:to>
      <xdr:col>67</xdr:col>
      <xdr:colOff>101600</xdr:colOff>
      <xdr:row>96</xdr:row>
      <xdr:rowOff>169619</xdr:rowOff>
    </xdr:to>
    <xdr:sp macro="" textlink="">
      <xdr:nvSpPr>
        <xdr:cNvPr id="705" name="フローチャート: 判断 704"/>
        <xdr:cNvSpPr/>
      </xdr:nvSpPr>
      <xdr:spPr>
        <a:xfrm>
          <a:off x="12763500" y="1652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14696</xdr:rowOff>
    </xdr:from>
    <xdr:ext cx="534377" cy="259045"/>
    <xdr:sp macro="" textlink="">
      <xdr:nvSpPr>
        <xdr:cNvPr id="706" name="テキスト ボックス 705"/>
        <xdr:cNvSpPr txBox="1"/>
      </xdr:nvSpPr>
      <xdr:spPr>
        <a:xfrm>
          <a:off x="12547111" y="1630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83113</xdr:rowOff>
    </xdr:from>
    <xdr:to>
      <xdr:col>85</xdr:col>
      <xdr:colOff>177800</xdr:colOff>
      <xdr:row>99</xdr:row>
      <xdr:rowOff>13263</xdr:rowOff>
    </xdr:to>
    <xdr:sp macro="" textlink="">
      <xdr:nvSpPr>
        <xdr:cNvPr id="712" name="楕円 711"/>
        <xdr:cNvSpPr/>
      </xdr:nvSpPr>
      <xdr:spPr>
        <a:xfrm>
          <a:off x="16268700" y="1688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169490</xdr:rowOff>
    </xdr:from>
    <xdr:ext cx="534377" cy="259045"/>
    <xdr:sp macro="" textlink="">
      <xdr:nvSpPr>
        <xdr:cNvPr id="713" name="公債費該当値テキスト"/>
        <xdr:cNvSpPr txBox="1"/>
      </xdr:nvSpPr>
      <xdr:spPr>
        <a:xfrm>
          <a:off x="16370300" y="1680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62598</xdr:rowOff>
    </xdr:from>
    <xdr:to>
      <xdr:col>81</xdr:col>
      <xdr:colOff>101600</xdr:colOff>
      <xdr:row>98</xdr:row>
      <xdr:rowOff>164198</xdr:rowOff>
    </xdr:to>
    <xdr:sp macro="" textlink="">
      <xdr:nvSpPr>
        <xdr:cNvPr id="714" name="楕円 713"/>
        <xdr:cNvSpPr/>
      </xdr:nvSpPr>
      <xdr:spPr>
        <a:xfrm>
          <a:off x="15430500" y="1686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155325</xdr:rowOff>
    </xdr:from>
    <xdr:ext cx="534377" cy="259045"/>
    <xdr:sp macro="" textlink="">
      <xdr:nvSpPr>
        <xdr:cNvPr id="715" name="テキスト ボックス 714"/>
        <xdr:cNvSpPr txBox="1"/>
      </xdr:nvSpPr>
      <xdr:spPr>
        <a:xfrm>
          <a:off x="15214111" y="1695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53342</xdr:rowOff>
    </xdr:from>
    <xdr:to>
      <xdr:col>76</xdr:col>
      <xdr:colOff>165100</xdr:colOff>
      <xdr:row>98</xdr:row>
      <xdr:rowOff>154942</xdr:rowOff>
    </xdr:to>
    <xdr:sp macro="" textlink="">
      <xdr:nvSpPr>
        <xdr:cNvPr id="716" name="楕円 715"/>
        <xdr:cNvSpPr/>
      </xdr:nvSpPr>
      <xdr:spPr>
        <a:xfrm>
          <a:off x="14541500" y="168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146069</xdr:rowOff>
    </xdr:from>
    <xdr:ext cx="534377" cy="259045"/>
    <xdr:sp macro="" textlink="">
      <xdr:nvSpPr>
        <xdr:cNvPr id="717" name="テキスト ボックス 716"/>
        <xdr:cNvSpPr txBox="1"/>
      </xdr:nvSpPr>
      <xdr:spPr>
        <a:xfrm>
          <a:off x="14325111" y="169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38745</xdr:rowOff>
    </xdr:from>
    <xdr:to>
      <xdr:col>72</xdr:col>
      <xdr:colOff>38100</xdr:colOff>
      <xdr:row>98</xdr:row>
      <xdr:rowOff>140345</xdr:rowOff>
    </xdr:to>
    <xdr:sp macro="" textlink="">
      <xdr:nvSpPr>
        <xdr:cNvPr id="718" name="楕円 717"/>
        <xdr:cNvSpPr/>
      </xdr:nvSpPr>
      <xdr:spPr>
        <a:xfrm>
          <a:off x="13652500" y="1684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131472</xdr:rowOff>
    </xdr:from>
    <xdr:ext cx="534377" cy="259045"/>
    <xdr:sp macro="" textlink="">
      <xdr:nvSpPr>
        <xdr:cNvPr id="719" name="テキスト ボックス 718"/>
        <xdr:cNvSpPr txBox="1"/>
      </xdr:nvSpPr>
      <xdr:spPr>
        <a:xfrm>
          <a:off x="13436111" y="169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29040</xdr:rowOff>
    </xdr:from>
    <xdr:to>
      <xdr:col>67</xdr:col>
      <xdr:colOff>101600</xdr:colOff>
      <xdr:row>98</xdr:row>
      <xdr:rowOff>130640</xdr:rowOff>
    </xdr:to>
    <xdr:sp macro="" textlink="">
      <xdr:nvSpPr>
        <xdr:cNvPr id="720" name="楕円 719"/>
        <xdr:cNvSpPr/>
      </xdr:nvSpPr>
      <xdr:spPr>
        <a:xfrm>
          <a:off x="12763500" y="168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121767</xdr:rowOff>
    </xdr:from>
    <xdr:ext cx="534377" cy="259045"/>
    <xdr:sp macro="" textlink="">
      <xdr:nvSpPr>
        <xdr:cNvPr id="721" name="テキスト ボックス 720"/>
        <xdr:cNvSpPr txBox="1"/>
      </xdr:nvSpPr>
      <xdr:spPr>
        <a:xfrm>
          <a:off x="12547111" y="1692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46675</xdr:rowOff>
    </xdr:from>
    <xdr:to>
      <xdr:col>112</xdr:col>
      <xdr:colOff>38100</xdr:colOff>
      <xdr:row>39</xdr:row>
      <xdr:rowOff>148275</xdr:rowOff>
    </xdr:to>
    <xdr:sp macro="" textlink="">
      <xdr:nvSpPr>
        <xdr:cNvPr id="756" name="フローチャート: 判断 755"/>
        <xdr:cNvSpPr/>
      </xdr:nvSpPr>
      <xdr:spPr>
        <a:xfrm>
          <a:off x="21272500" y="67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164802</xdr:rowOff>
    </xdr:from>
    <xdr:ext cx="313932" cy="259045"/>
    <xdr:sp macro="" textlink="">
      <xdr:nvSpPr>
        <xdr:cNvPr id="757" name="テキスト ボックス 756"/>
        <xdr:cNvSpPr txBox="1"/>
      </xdr:nvSpPr>
      <xdr:spPr>
        <a:xfrm>
          <a:off x="21166333" y="6508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47948</xdr:rowOff>
    </xdr:from>
    <xdr:to>
      <xdr:col>107</xdr:col>
      <xdr:colOff>101600</xdr:colOff>
      <xdr:row>39</xdr:row>
      <xdr:rowOff>149548</xdr:rowOff>
    </xdr:to>
    <xdr:sp macro="" textlink="">
      <xdr:nvSpPr>
        <xdr:cNvPr id="759" name="フローチャート: 判断 758"/>
        <xdr:cNvSpPr/>
      </xdr:nvSpPr>
      <xdr:spPr>
        <a:xfrm>
          <a:off x="20383500" y="673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166075</xdr:rowOff>
    </xdr:from>
    <xdr:ext cx="249299" cy="259045"/>
    <xdr:sp macro="" textlink="">
      <xdr:nvSpPr>
        <xdr:cNvPr id="760" name="テキスト ボックス 759"/>
        <xdr:cNvSpPr txBox="1"/>
      </xdr:nvSpPr>
      <xdr:spPr>
        <a:xfrm>
          <a:off x="20309650" y="6509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47720</xdr:rowOff>
    </xdr:from>
    <xdr:to>
      <xdr:col>102</xdr:col>
      <xdr:colOff>165100</xdr:colOff>
      <xdr:row>39</xdr:row>
      <xdr:rowOff>149320</xdr:rowOff>
    </xdr:to>
    <xdr:sp macro="" textlink="">
      <xdr:nvSpPr>
        <xdr:cNvPr id="762" name="フローチャート: 判断 761"/>
        <xdr:cNvSpPr/>
      </xdr:nvSpPr>
      <xdr:spPr>
        <a:xfrm>
          <a:off x="19494500" y="67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165847</xdr:rowOff>
    </xdr:from>
    <xdr:ext cx="313932" cy="259045"/>
    <xdr:sp macro="" textlink="">
      <xdr:nvSpPr>
        <xdr:cNvPr id="763" name="テキスト ボックス 762"/>
        <xdr:cNvSpPr txBox="1"/>
      </xdr:nvSpPr>
      <xdr:spPr>
        <a:xfrm>
          <a:off x="19388333" y="6509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47034</xdr:rowOff>
    </xdr:from>
    <xdr:to>
      <xdr:col>98</xdr:col>
      <xdr:colOff>38100</xdr:colOff>
      <xdr:row>39</xdr:row>
      <xdr:rowOff>148634</xdr:rowOff>
    </xdr:to>
    <xdr:sp macro="" textlink="">
      <xdr:nvSpPr>
        <xdr:cNvPr id="764" name="フローチャート: 判断 763"/>
        <xdr:cNvSpPr/>
      </xdr:nvSpPr>
      <xdr:spPr>
        <a:xfrm>
          <a:off x="18605500" y="673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165161</xdr:rowOff>
    </xdr:from>
    <xdr:ext cx="313932" cy="259045"/>
    <xdr:sp macro="" textlink="">
      <xdr:nvSpPr>
        <xdr:cNvPr id="765" name="テキスト ボックス 764"/>
        <xdr:cNvSpPr txBox="1"/>
      </xdr:nvSpPr>
      <xdr:spPr>
        <a:xfrm>
          <a:off x="18499333" y="6508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についてＬＲＴ整備事業の本格化を受け、昨年度と同水準となっている。今後も引き続きＬＲＴ整備事業の工事費による増と、芳賀第２工業団地の造成事業等大型建設事業への支出が見込まれるため、今年度同様の横ばい傾向となる。</a:t>
          </a:r>
        </a:p>
        <a:p>
          <a:r>
            <a:rPr kumimoji="1" lang="ja-JP" altLang="en-US" sz="1300">
              <a:latin typeface="ＭＳ Ｐゴシック" panose="020B0600070205080204" pitchFamily="50" charset="-128"/>
              <a:ea typeface="ＭＳ Ｐゴシック" panose="020B0600070205080204" pitchFamily="50" charset="-128"/>
            </a:rPr>
            <a:t>一方で公債費については、平成３０年度から令和２年度の借入が据置期間中であることと、償還が進んだため歳出が減少している。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財政調整基金については、令和元年度以降に複数年度に渡り大幅な支出が見込まれる各種大型建設事業の財源として、平成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年度まで計画的な積立を行った。令和３年度は当初</a:t>
          </a:r>
          <a:r>
            <a:rPr kumimoji="1" lang="en-US" altLang="ja-JP" sz="1400">
              <a:latin typeface="ＭＳ ゴシック" pitchFamily="49" charset="-128"/>
              <a:ea typeface="ＭＳ ゴシック" pitchFamily="49" charset="-128"/>
            </a:rPr>
            <a:t>500,000</a:t>
          </a:r>
          <a:r>
            <a:rPr kumimoji="1" lang="ja-JP" altLang="en-US" sz="1400">
              <a:latin typeface="ＭＳ ゴシック" pitchFamily="49" charset="-128"/>
              <a:ea typeface="ＭＳ ゴシック" pitchFamily="49" charset="-128"/>
            </a:rPr>
            <a:t>千円の取崩しを予算計上どおり行い、年度末に、剰余金</a:t>
          </a:r>
          <a:r>
            <a:rPr kumimoji="1" lang="en-US" altLang="ja-JP" sz="1400">
              <a:latin typeface="ＭＳ ゴシック" pitchFamily="49" charset="-128"/>
              <a:ea typeface="ＭＳ ゴシック" pitchFamily="49" charset="-128"/>
            </a:rPr>
            <a:t>312,878</a:t>
          </a:r>
          <a:r>
            <a:rPr kumimoji="1" lang="ja-JP" altLang="en-US" sz="1400">
              <a:latin typeface="ＭＳ ゴシック" pitchFamily="49" charset="-128"/>
              <a:ea typeface="ＭＳ ゴシック" pitchFamily="49" charset="-128"/>
            </a:rPr>
            <a:t>千円を積み立てた。</a:t>
          </a:r>
        </a:p>
        <a:p>
          <a:r>
            <a:rPr kumimoji="1" lang="ja-JP" altLang="en-US" sz="1400">
              <a:latin typeface="ＭＳ ゴシック" pitchFamily="49" charset="-128"/>
              <a:ea typeface="ＭＳ ゴシック" pitchFamily="49" charset="-128"/>
            </a:rPr>
            <a:t>そのため、昨年度より小さな比率となっている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栃木県芳賀町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全ての事業において黒字となっている。</a:t>
          </a:r>
        </a:p>
        <a:p>
          <a:r>
            <a:rPr kumimoji="1" lang="ja-JP" altLang="en-US" sz="1400">
              <a:latin typeface="ＭＳ ゴシック" pitchFamily="49" charset="-128"/>
              <a:ea typeface="ＭＳ ゴシック" pitchFamily="49" charset="-128"/>
            </a:rPr>
            <a:t>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459_&#33459;&#36032;&#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V51">
            <v>74.599999999999994</v>
          </cell>
        </row>
        <row r="53">
          <cell r="BX53">
            <v>58.5</v>
          </cell>
          <cell r="CF53">
            <v>60.5</v>
          </cell>
          <cell r="CN53">
            <v>62.2</v>
          </cell>
          <cell r="CV53">
            <v>63.7</v>
          </cell>
        </row>
        <row r="55">
          <cell r="AN55" t="str">
            <v>類似団体内平均値</v>
          </cell>
          <cell r="BX55">
            <v>19.8</v>
          </cell>
          <cell r="CF55">
            <v>20</v>
          </cell>
          <cell r="CN55">
            <v>32.4</v>
          </cell>
          <cell r="CV55">
            <v>8.5</v>
          </cell>
        </row>
        <row r="57">
          <cell r="BX57">
            <v>59.7</v>
          </cell>
          <cell r="CF57">
            <v>60.7</v>
          </cell>
          <cell r="CN57">
            <v>64.2</v>
          </cell>
          <cell r="CV57">
            <v>62.1</v>
          </cell>
        </row>
        <row r="72">
          <cell r="BP72" t="str">
            <v>H29</v>
          </cell>
          <cell r="BX72" t="str">
            <v>H30</v>
          </cell>
          <cell r="CF72" t="str">
            <v>R01</v>
          </cell>
          <cell r="CN72" t="str">
            <v>R02</v>
          </cell>
          <cell r="CV72" t="str">
            <v>R03</v>
          </cell>
        </row>
        <row r="73">
          <cell r="AN73" t="str">
            <v>当該団体値</v>
          </cell>
          <cell r="CV73">
            <v>74.599999999999994</v>
          </cell>
        </row>
        <row r="75">
          <cell r="BP75">
            <v>2.5</v>
          </cell>
          <cell r="BX75">
            <v>2.2000000000000002</v>
          </cell>
          <cell r="CF75">
            <v>2.1</v>
          </cell>
          <cell r="CN75">
            <v>1.8</v>
          </cell>
          <cell r="CV75">
            <v>1.8</v>
          </cell>
        </row>
        <row r="77">
          <cell r="AN77" t="str">
            <v>類似団体内平均値</v>
          </cell>
          <cell r="BP77">
            <v>19.8</v>
          </cell>
          <cell r="BX77">
            <v>19.8</v>
          </cell>
          <cell r="CF77">
            <v>20</v>
          </cell>
          <cell r="CN77">
            <v>32.4</v>
          </cell>
          <cell r="CV77">
            <v>8.5</v>
          </cell>
        </row>
        <row r="79">
          <cell r="BP79">
            <v>8.9</v>
          </cell>
          <cell r="BX79">
            <v>8.8000000000000007</v>
          </cell>
          <cell r="CF79">
            <v>8.9</v>
          </cell>
          <cell r="CN79">
            <v>9.5</v>
          </cell>
          <cell r="CV79">
            <v>8.1999999999999993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11650835</v>
      </c>
      <c r="BO4" s="452"/>
      <c r="BP4" s="452"/>
      <c r="BQ4" s="452"/>
      <c r="BR4" s="452"/>
      <c r="BS4" s="452"/>
      <c r="BT4" s="452"/>
      <c r="BU4" s="453"/>
      <c r="BV4" s="451">
        <v>12693166</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13.7</v>
      </c>
      <c r="CU4" s="592"/>
      <c r="CV4" s="592"/>
      <c r="CW4" s="592"/>
      <c r="CX4" s="592"/>
      <c r="CY4" s="592"/>
      <c r="CZ4" s="592"/>
      <c r="DA4" s="593"/>
      <c r="DB4" s="591">
        <v>8.4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10663872</v>
      </c>
      <c r="BO5" s="423"/>
      <c r="BP5" s="423"/>
      <c r="BQ5" s="423"/>
      <c r="BR5" s="423"/>
      <c r="BS5" s="423"/>
      <c r="BT5" s="423"/>
      <c r="BU5" s="424"/>
      <c r="BV5" s="422">
        <v>11894325</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79.099999999999994</v>
      </c>
      <c r="CU5" s="420"/>
      <c r="CV5" s="420"/>
      <c r="CW5" s="420"/>
      <c r="CX5" s="420"/>
      <c r="CY5" s="420"/>
      <c r="CZ5" s="420"/>
      <c r="DA5" s="421"/>
      <c r="DB5" s="419">
        <v>78</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986963</v>
      </c>
      <c r="BO6" s="423"/>
      <c r="BP6" s="423"/>
      <c r="BQ6" s="423"/>
      <c r="BR6" s="423"/>
      <c r="BS6" s="423"/>
      <c r="BT6" s="423"/>
      <c r="BU6" s="424"/>
      <c r="BV6" s="422">
        <v>798841</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79.8</v>
      </c>
      <c r="CU6" s="566"/>
      <c r="CV6" s="566"/>
      <c r="CW6" s="566"/>
      <c r="CX6" s="566"/>
      <c r="CY6" s="566"/>
      <c r="CZ6" s="566"/>
      <c r="DA6" s="567"/>
      <c r="DB6" s="565">
        <v>79.5</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271987</v>
      </c>
      <c r="BO7" s="423"/>
      <c r="BP7" s="423"/>
      <c r="BQ7" s="423"/>
      <c r="BR7" s="423"/>
      <c r="BS7" s="423"/>
      <c r="BT7" s="423"/>
      <c r="BU7" s="424"/>
      <c r="BV7" s="422">
        <v>355631</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5219420</v>
      </c>
      <c r="CU7" s="423"/>
      <c r="CV7" s="423"/>
      <c r="CW7" s="423"/>
      <c r="CX7" s="423"/>
      <c r="CY7" s="423"/>
      <c r="CZ7" s="423"/>
      <c r="DA7" s="424"/>
      <c r="DB7" s="422">
        <v>5305422</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714976</v>
      </c>
      <c r="BO8" s="423"/>
      <c r="BP8" s="423"/>
      <c r="BQ8" s="423"/>
      <c r="BR8" s="423"/>
      <c r="BS8" s="423"/>
      <c r="BT8" s="423"/>
      <c r="BU8" s="424"/>
      <c r="BV8" s="422">
        <v>443210</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1.03</v>
      </c>
      <c r="CU8" s="526"/>
      <c r="CV8" s="526"/>
      <c r="CW8" s="526"/>
      <c r="CX8" s="526"/>
      <c r="CY8" s="526"/>
      <c r="CZ8" s="526"/>
      <c r="DA8" s="527"/>
      <c r="DB8" s="525">
        <v>1.05</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14961</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115</v>
      </c>
      <c r="AV9" s="481"/>
      <c r="AW9" s="481"/>
      <c r="AX9" s="481"/>
      <c r="AY9" s="436" t="s">
        <v>116</v>
      </c>
      <c r="AZ9" s="437"/>
      <c r="BA9" s="437"/>
      <c r="BB9" s="437"/>
      <c r="BC9" s="437"/>
      <c r="BD9" s="437"/>
      <c r="BE9" s="437"/>
      <c r="BF9" s="437"/>
      <c r="BG9" s="437"/>
      <c r="BH9" s="437"/>
      <c r="BI9" s="437"/>
      <c r="BJ9" s="437"/>
      <c r="BK9" s="437"/>
      <c r="BL9" s="437"/>
      <c r="BM9" s="438"/>
      <c r="BN9" s="422">
        <v>271766</v>
      </c>
      <c r="BO9" s="423"/>
      <c r="BP9" s="423"/>
      <c r="BQ9" s="423"/>
      <c r="BR9" s="423"/>
      <c r="BS9" s="423"/>
      <c r="BT9" s="423"/>
      <c r="BU9" s="424"/>
      <c r="BV9" s="422">
        <v>-33759</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4.5999999999999996</v>
      </c>
      <c r="CU9" s="420"/>
      <c r="CV9" s="420"/>
      <c r="CW9" s="420"/>
      <c r="CX9" s="420"/>
      <c r="CY9" s="420"/>
      <c r="CZ9" s="420"/>
      <c r="DA9" s="421"/>
      <c r="DB9" s="419">
        <v>5.2</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15189</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94</v>
      </c>
      <c r="AV10" s="481"/>
      <c r="AW10" s="481"/>
      <c r="AX10" s="481"/>
      <c r="AY10" s="436" t="s">
        <v>120</v>
      </c>
      <c r="AZ10" s="437"/>
      <c r="BA10" s="437"/>
      <c r="BB10" s="437"/>
      <c r="BC10" s="437"/>
      <c r="BD10" s="437"/>
      <c r="BE10" s="437"/>
      <c r="BF10" s="437"/>
      <c r="BG10" s="437"/>
      <c r="BH10" s="437"/>
      <c r="BI10" s="437"/>
      <c r="BJ10" s="437"/>
      <c r="BK10" s="437"/>
      <c r="BL10" s="437"/>
      <c r="BM10" s="438"/>
      <c r="BN10" s="422">
        <v>312878</v>
      </c>
      <c r="BO10" s="423"/>
      <c r="BP10" s="423"/>
      <c r="BQ10" s="423"/>
      <c r="BR10" s="423"/>
      <c r="BS10" s="423"/>
      <c r="BT10" s="423"/>
      <c r="BU10" s="424"/>
      <c r="BV10" s="422">
        <v>307850</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94</v>
      </c>
      <c r="AV11" s="481"/>
      <c r="AW11" s="481"/>
      <c r="AX11" s="481"/>
      <c r="AY11" s="436" t="s">
        <v>125</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15651</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115</v>
      </c>
      <c r="AV12" s="481"/>
      <c r="AW12" s="481"/>
      <c r="AX12" s="481"/>
      <c r="AY12" s="436" t="s">
        <v>133</v>
      </c>
      <c r="AZ12" s="437"/>
      <c r="BA12" s="437"/>
      <c r="BB12" s="437"/>
      <c r="BC12" s="437"/>
      <c r="BD12" s="437"/>
      <c r="BE12" s="437"/>
      <c r="BF12" s="437"/>
      <c r="BG12" s="437"/>
      <c r="BH12" s="437"/>
      <c r="BI12" s="437"/>
      <c r="BJ12" s="437"/>
      <c r="BK12" s="437"/>
      <c r="BL12" s="437"/>
      <c r="BM12" s="438"/>
      <c r="BN12" s="422">
        <v>500000</v>
      </c>
      <c r="BO12" s="423"/>
      <c r="BP12" s="423"/>
      <c r="BQ12" s="423"/>
      <c r="BR12" s="423"/>
      <c r="BS12" s="423"/>
      <c r="BT12" s="423"/>
      <c r="BU12" s="424"/>
      <c r="BV12" s="422">
        <v>392567</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135</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15490</v>
      </c>
      <c r="S13" s="510"/>
      <c r="T13" s="510"/>
      <c r="U13" s="510"/>
      <c r="V13" s="511"/>
      <c r="W13" s="512" t="s">
        <v>138</v>
      </c>
      <c r="X13" s="408"/>
      <c r="Y13" s="408"/>
      <c r="Z13" s="408"/>
      <c r="AA13" s="408"/>
      <c r="AB13" s="409"/>
      <c r="AC13" s="375">
        <v>1255</v>
      </c>
      <c r="AD13" s="376"/>
      <c r="AE13" s="376"/>
      <c r="AF13" s="376"/>
      <c r="AG13" s="377"/>
      <c r="AH13" s="375">
        <v>1444</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84644</v>
      </c>
      <c r="BO13" s="423"/>
      <c r="BP13" s="423"/>
      <c r="BQ13" s="423"/>
      <c r="BR13" s="423"/>
      <c r="BS13" s="423"/>
      <c r="BT13" s="423"/>
      <c r="BU13" s="424"/>
      <c r="BV13" s="422">
        <v>-118476</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1.8</v>
      </c>
      <c r="CU13" s="420"/>
      <c r="CV13" s="420"/>
      <c r="CW13" s="420"/>
      <c r="CX13" s="420"/>
      <c r="CY13" s="420"/>
      <c r="CZ13" s="420"/>
      <c r="DA13" s="421"/>
      <c r="DB13" s="419">
        <v>1.8</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15612</v>
      </c>
      <c r="S14" s="510"/>
      <c r="T14" s="510"/>
      <c r="U14" s="510"/>
      <c r="V14" s="511"/>
      <c r="W14" s="513"/>
      <c r="X14" s="411"/>
      <c r="Y14" s="411"/>
      <c r="Z14" s="411"/>
      <c r="AA14" s="411"/>
      <c r="AB14" s="412"/>
      <c r="AC14" s="502">
        <v>16.899999999999999</v>
      </c>
      <c r="AD14" s="503"/>
      <c r="AE14" s="503"/>
      <c r="AF14" s="503"/>
      <c r="AG14" s="504"/>
      <c r="AH14" s="502">
        <v>18.399999999999999</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74.599999999999994</v>
      </c>
      <c r="CU14" s="520"/>
      <c r="CV14" s="520"/>
      <c r="CW14" s="520"/>
      <c r="CX14" s="520"/>
      <c r="CY14" s="520"/>
      <c r="CZ14" s="520"/>
      <c r="DA14" s="521"/>
      <c r="DB14" s="519" t="s">
        <v>145</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146</v>
      </c>
      <c r="N15" s="507"/>
      <c r="O15" s="507"/>
      <c r="P15" s="507"/>
      <c r="Q15" s="508"/>
      <c r="R15" s="509">
        <v>15435</v>
      </c>
      <c r="S15" s="510"/>
      <c r="T15" s="510"/>
      <c r="U15" s="510"/>
      <c r="V15" s="511"/>
      <c r="W15" s="512" t="s">
        <v>147</v>
      </c>
      <c r="X15" s="408"/>
      <c r="Y15" s="408"/>
      <c r="Z15" s="408"/>
      <c r="AA15" s="408"/>
      <c r="AB15" s="409"/>
      <c r="AC15" s="375">
        <v>2228</v>
      </c>
      <c r="AD15" s="376"/>
      <c r="AE15" s="376"/>
      <c r="AF15" s="376"/>
      <c r="AG15" s="377"/>
      <c r="AH15" s="375">
        <v>2337</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3928191</v>
      </c>
      <c r="BO15" s="452"/>
      <c r="BP15" s="452"/>
      <c r="BQ15" s="452"/>
      <c r="BR15" s="452"/>
      <c r="BS15" s="452"/>
      <c r="BT15" s="452"/>
      <c r="BU15" s="453"/>
      <c r="BV15" s="451">
        <v>4100037</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29.9</v>
      </c>
      <c r="AD16" s="503"/>
      <c r="AE16" s="503"/>
      <c r="AF16" s="503"/>
      <c r="AG16" s="504"/>
      <c r="AH16" s="502">
        <v>29.7</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4003854</v>
      </c>
      <c r="BO16" s="423"/>
      <c r="BP16" s="423"/>
      <c r="BQ16" s="423"/>
      <c r="BR16" s="423"/>
      <c r="BS16" s="423"/>
      <c r="BT16" s="423"/>
      <c r="BU16" s="424"/>
      <c r="BV16" s="422">
        <v>3906999</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3964</v>
      </c>
      <c r="AD17" s="376"/>
      <c r="AE17" s="376"/>
      <c r="AF17" s="376"/>
      <c r="AG17" s="377"/>
      <c r="AH17" s="375">
        <v>4080</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5075056</v>
      </c>
      <c r="BO17" s="423"/>
      <c r="BP17" s="423"/>
      <c r="BQ17" s="423"/>
      <c r="BR17" s="423"/>
      <c r="BS17" s="423"/>
      <c r="BT17" s="423"/>
      <c r="BU17" s="424"/>
      <c r="BV17" s="422">
        <v>5305422</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157</v>
      </c>
      <c r="C18" s="473"/>
      <c r="D18" s="473"/>
      <c r="E18" s="474"/>
      <c r="F18" s="474"/>
      <c r="G18" s="474"/>
      <c r="H18" s="474"/>
      <c r="I18" s="474"/>
      <c r="J18" s="474"/>
      <c r="K18" s="474"/>
      <c r="L18" s="475">
        <v>70.16</v>
      </c>
      <c r="M18" s="475"/>
      <c r="N18" s="475"/>
      <c r="O18" s="475"/>
      <c r="P18" s="475"/>
      <c r="Q18" s="475"/>
      <c r="R18" s="476"/>
      <c r="S18" s="476"/>
      <c r="T18" s="476"/>
      <c r="U18" s="476"/>
      <c r="V18" s="477"/>
      <c r="W18" s="493"/>
      <c r="X18" s="494"/>
      <c r="Y18" s="494"/>
      <c r="Z18" s="494"/>
      <c r="AA18" s="494"/>
      <c r="AB18" s="518"/>
      <c r="AC18" s="392">
        <v>53.2</v>
      </c>
      <c r="AD18" s="393"/>
      <c r="AE18" s="393"/>
      <c r="AF18" s="393"/>
      <c r="AG18" s="478"/>
      <c r="AH18" s="392">
        <v>51.9</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4275787</v>
      </c>
      <c r="BO18" s="423"/>
      <c r="BP18" s="423"/>
      <c r="BQ18" s="423"/>
      <c r="BR18" s="423"/>
      <c r="BS18" s="423"/>
      <c r="BT18" s="423"/>
      <c r="BU18" s="424"/>
      <c r="BV18" s="422">
        <v>4187261</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159</v>
      </c>
      <c r="C19" s="473"/>
      <c r="D19" s="473"/>
      <c r="E19" s="474"/>
      <c r="F19" s="474"/>
      <c r="G19" s="474"/>
      <c r="H19" s="474"/>
      <c r="I19" s="474"/>
      <c r="J19" s="474"/>
      <c r="K19" s="474"/>
      <c r="L19" s="482">
        <v>213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7097972</v>
      </c>
      <c r="BO19" s="423"/>
      <c r="BP19" s="423"/>
      <c r="BQ19" s="423"/>
      <c r="BR19" s="423"/>
      <c r="BS19" s="423"/>
      <c r="BT19" s="423"/>
      <c r="BU19" s="424"/>
      <c r="BV19" s="422">
        <v>7168045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161</v>
      </c>
      <c r="C20" s="473"/>
      <c r="D20" s="473"/>
      <c r="E20" s="474"/>
      <c r="F20" s="474"/>
      <c r="G20" s="474"/>
      <c r="H20" s="474"/>
      <c r="I20" s="474"/>
      <c r="J20" s="474"/>
      <c r="K20" s="474"/>
      <c r="L20" s="482">
        <v>5230</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3630527</v>
      </c>
      <c r="BO22" s="452"/>
      <c r="BP22" s="452"/>
      <c r="BQ22" s="452"/>
      <c r="BR22" s="452"/>
      <c r="BS22" s="452"/>
      <c r="BT22" s="452"/>
      <c r="BU22" s="453"/>
      <c r="BV22" s="451">
        <v>2622401</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2511217</v>
      </c>
      <c r="BO23" s="423"/>
      <c r="BP23" s="423"/>
      <c r="BQ23" s="423"/>
      <c r="BR23" s="423"/>
      <c r="BS23" s="423"/>
      <c r="BT23" s="423"/>
      <c r="BU23" s="424"/>
      <c r="BV23" s="422">
        <v>1759350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171</v>
      </c>
      <c r="F24" s="379"/>
      <c r="G24" s="379"/>
      <c r="H24" s="379"/>
      <c r="I24" s="379"/>
      <c r="J24" s="379"/>
      <c r="K24" s="380"/>
      <c r="L24" s="375">
        <v>1</v>
      </c>
      <c r="M24" s="376"/>
      <c r="N24" s="376"/>
      <c r="O24" s="376"/>
      <c r="P24" s="377"/>
      <c r="Q24" s="375">
        <v>7400</v>
      </c>
      <c r="R24" s="376"/>
      <c r="S24" s="376"/>
      <c r="T24" s="376"/>
      <c r="U24" s="376"/>
      <c r="V24" s="377"/>
      <c r="W24" s="465"/>
      <c r="X24" s="402"/>
      <c r="Y24" s="403"/>
      <c r="Z24" s="378" t="s">
        <v>172</v>
      </c>
      <c r="AA24" s="379"/>
      <c r="AB24" s="379"/>
      <c r="AC24" s="379"/>
      <c r="AD24" s="379"/>
      <c r="AE24" s="379"/>
      <c r="AF24" s="379"/>
      <c r="AG24" s="380"/>
      <c r="AH24" s="375">
        <v>142</v>
      </c>
      <c r="AI24" s="376"/>
      <c r="AJ24" s="376"/>
      <c r="AK24" s="376"/>
      <c r="AL24" s="377"/>
      <c r="AM24" s="375">
        <v>442188</v>
      </c>
      <c r="AN24" s="376"/>
      <c r="AO24" s="376"/>
      <c r="AP24" s="376"/>
      <c r="AQ24" s="376"/>
      <c r="AR24" s="377"/>
      <c r="AS24" s="375">
        <v>3114</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3469483</v>
      </c>
      <c r="BO24" s="423"/>
      <c r="BP24" s="423"/>
      <c r="BQ24" s="423"/>
      <c r="BR24" s="423"/>
      <c r="BS24" s="423"/>
      <c r="BT24" s="423"/>
      <c r="BU24" s="424"/>
      <c r="BV24" s="422">
        <v>2396074</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174</v>
      </c>
      <c r="F25" s="379"/>
      <c r="G25" s="379"/>
      <c r="H25" s="379"/>
      <c r="I25" s="379"/>
      <c r="J25" s="379"/>
      <c r="K25" s="380"/>
      <c r="L25" s="375">
        <v>1</v>
      </c>
      <c r="M25" s="376"/>
      <c r="N25" s="376"/>
      <c r="O25" s="376"/>
      <c r="P25" s="377"/>
      <c r="Q25" s="375">
        <v>6000</v>
      </c>
      <c r="R25" s="376"/>
      <c r="S25" s="376"/>
      <c r="T25" s="376"/>
      <c r="U25" s="376"/>
      <c r="V25" s="377"/>
      <c r="W25" s="465"/>
      <c r="X25" s="402"/>
      <c r="Y25" s="403"/>
      <c r="Z25" s="378" t="s">
        <v>175</v>
      </c>
      <c r="AA25" s="379"/>
      <c r="AB25" s="379"/>
      <c r="AC25" s="379"/>
      <c r="AD25" s="379"/>
      <c r="AE25" s="379"/>
      <c r="AF25" s="379"/>
      <c r="AG25" s="380"/>
      <c r="AH25" s="375" t="s">
        <v>135</v>
      </c>
      <c r="AI25" s="376"/>
      <c r="AJ25" s="376"/>
      <c r="AK25" s="376"/>
      <c r="AL25" s="377"/>
      <c r="AM25" s="375" t="s">
        <v>136</v>
      </c>
      <c r="AN25" s="376"/>
      <c r="AO25" s="376"/>
      <c r="AP25" s="376"/>
      <c r="AQ25" s="376"/>
      <c r="AR25" s="377"/>
      <c r="AS25" s="375" t="s">
        <v>135</v>
      </c>
      <c r="AT25" s="376"/>
      <c r="AU25" s="376"/>
      <c r="AV25" s="376"/>
      <c r="AW25" s="376"/>
      <c r="AX25" s="435"/>
      <c r="AY25" s="448" t="s">
        <v>176</v>
      </c>
      <c r="AZ25" s="449"/>
      <c r="BA25" s="449"/>
      <c r="BB25" s="449"/>
      <c r="BC25" s="449"/>
      <c r="BD25" s="449"/>
      <c r="BE25" s="449"/>
      <c r="BF25" s="449"/>
      <c r="BG25" s="449"/>
      <c r="BH25" s="449"/>
      <c r="BI25" s="449"/>
      <c r="BJ25" s="449"/>
      <c r="BK25" s="449"/>
      <c r="BL25" s="449"/>
      <c r="BM25" s="450"/>
      <c r="BN25" s="451">
        <v>6146847</v>
      </c>
      <c r="BO25" s="452"/>
      <c r="BP25" s="452"/>
      <c r="BQ25" s="452"/>
      <c r="BR25" s="452"/>
      <c r="BS25" s="452"/>
      <c r="BT25" s="452"/>
      <c r="BU25" s="453"/>
      <c r="BV25" s="451">
        <v>1225816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177</v>
      </c>
      <c r="F26" s="379"/>
      <c r="G26" s="379"/>
      <c r="H26" s="379"/>
      <c r="I26" s="379"/>
      <c r="J26" s="379"/>
      <c r="K26" s="380"/>
      <c r="L26" s="375">
        <v>1</v>
      </c>
      <c r="M26" s="376"/>
      <c r="N26" s="376"/>
      <c r="O26" s="376"/>
      <c r="P26" s="377"/>
      <c r="Q26" s="375">
        <v>5500</v>
      </c>
      <c r="R26" s="376"/>
      <c r="S26" s="376"/>
      <c r="T26" s="376"/>
      <c r="U26" s="376"/>
      <c r="V26" s="377"/>
      <c r="W26" s="465"/>
      <c r="X26" s="402"/>
      <c r="Y26" s="403"/>
      <c r="Z26" s="378" t="s">
        <v>178</v>
      </c>
      <c r="AA26" s="433"/>
      <c r="AB26" s="433"/>
      <c r="AC26" s="433"/>
      <c r="AD26" s="433"/>
      <c r="AE26" s="433"/>
      <c r="AF26" s="433"/>
      <c r="AG26" s="434"/>
      <c r="AH26" s="375">
        <v>10</v>
      </c>
      <c r="AI26" s="376"/>
      <c r="AJ26" s="376"/>
      <c r="AK26" s="376"/>
      <c r="AL26" s="377"/>
      <c r="AM26" s="375">
        <v>29110</v>
      </c>
      <c r="AN26" s="376"/>
      <c r="AO26" s="376"/>
      <c r="AP26" s="376"/>
      <c r="AQ26" s="376"/>
      <c r="AR26" s="377"/>
      <c r="AS26" s="375">
        <v>2911</v>
      </c>
      <c r="AT26" s="376"/>
      <c r="AU26" s="376"/>
      <c r="AV26" s="376"/>
      <c r="AW26" s="376"/>
      <c r="AX26" s="435"/>
      <c r="AY26" s="462" t="s">
        <v>179</v>
      </c>
      <c r="AZ26" s="382"/>
      <c r="BA26" s="382"/>
      <c r="BB26" s="382"/>
      <c r="BC26" s="382"/>
      <c r="BD26" s="382"/>
      <c r="BE26" s="382"/>
      <c r="BF26" s="382"/>
      <c r="BG26" s="382"/>
      <c r="BH26" s="382"/>
      <c r="BI26" s="382"/>
      <c r="BJ26" s="382"/>
      <c r="BK26" s="382"/>
      <c r="BL26" s="382"/>
      <c r="BM26" s="463"/>
      <c r="BN26" s="422" t="s">
        <v>136</v>
      </c>
      <c r="BO26" s="423"/>
      <c r="BP26" s="423"/>
      <c r="BQ26" s="423"/>
      <c r="BR26" s="423"/>
      <c r="BS26" s="423"/>
      <c r="BT26" s="423"/>
      <c r="BU26" s="424"/>
      <c r="BV26" s="422" t="s">
        <v>135</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180</v>
      </c>
      <c r="F27" s="379"/>
      <c r="G27" s="379"/>
      <c r="H27" s="379"/>
      <c r="I27" s="379"/>
      <c r="J27" s="379"/>
      <c r="K27" s="380"/>
      <c r="L27" s="375">
        <v>1</v>
      </c>
      <c r="M27" s="376"/>
      <c r="N27" s="376"/>
      <c r="O27" s="376"/>
      <c r="P27" s="377"/>
      <c r="Q27" s="375">
        <v>3400</v>
      </c>
      <c r="R27" s="376"/>
      <c r="S27" s="376"/>
      <c r="T27" s="376"/>
      <c r="U27" s="376"/>
      <c r="V27" s="377"/>
      <c r="W27" s="465"/>
      <c r="X27" s="402"/>
      <c r="Y27" s="403"/>
      <c r="Z27" s="378" t="s">
        <v>181</v>
      </c>
      <c r="AA27" s="379"/>
      <c r="AB27" s="379"/>
      <c r="AC27" s="379"/>
      <c r="AD27" s="379"/>
      <c r="AE27" s="379"/>
      <c r="AF27" s="379"/>
      <c r="AG27" s="380"/>
      <c r="AH27" s="375">
        <v>3</v>
      </c>
      <c r="AI27" s="376"/>
      <c r="AJ27" s="376"/>
      <c r="AK27" s="376"/>
      <c r="AL27" s="377"/>
      <c r="AM27" s="375">
        <v>11862</v>
      </c>
      <c r="AN27" s="376"/>
      <c r="AO27" s="376"/>
      <c r="AP27" s="376"/>
      <c r="AQ27" s="376"/>
      <c r="AR27" s="377"/>
      <c r="AS27" s="375">
        <v>3954</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v>610938</v>
      </c>
      <c r="BO27" s="457"/>
      <c r="BP27" s="457"/>
      <c r="BQ27" s="457"/>
      <c r="BR27" s="457"/>
      <c r="BS27" s="457"/>
      <c r="BT27" s="457"/>
      <c r="BU27" s="458"/>
      <c r="BV27" s="456">
        <v>529283</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183</v>
      </c>
      <c r="F28" s="379"/>
      <c r="G28" s="379"/>
      <c r="H28" s="379"/>
      <c r="I28" s="379"/>
      <c r="J28" s="379"/>
      <c r="K28" s="380"/>
      <c r="L28" s="375">
        <v>1</v>
      </c>
      <c r="M28" s="376"/>
      <c r="N28" s="376"/>
      <c r="O28" s="376"/>
      <c r="P28" s="377"/>
      <c r="Q28" s="375">
        <v>2800</v>
      </c>
      <c r="R28" s="376"/>
      <c r="S28" s="376"/>
      <c r="T28" s="376"/>
      <c r="U28" s="376"/>
      <c r="V28" s="377"/>
      <c r="W28" s="465"/>
      <c r="X28" s="402"/>
      <c r="Y28" s="403"/>
      <c r="Z28" s="378" t="s">
        <v>184</v>
      </c>
      <c r="AA28" s="379"/>
      <c r="AB28" s="379"/>
      <c r="AC28" s="379"/>
      <c r="AD28" s="379"/>
      <c r="AE28" s="379"/>
      <c r="AF28" s="379"/>
      <c r="AG28" s="380"/>
      <c r="AH28" s="375" t="s">
        <v>135</v>
      </c>
      <c r="AI28" s="376"/>
      <c r="AJ28" s="376"/>
      <c r="AK28" s="376"/>
      <c r="AL28" s="377"/>
      <c r="AM28" s="375" t="s">
        <v>185</v>
      </c>
      <c r="AN28" s="376"/>
      <c r="AO28" s="376"/>
      <c r="AP28" s="376"/>
      <c r="AQ28" s="376"/>
      <c r="AR28" s="377"/>
      <c r="AS28" s="375" t="s">
        <v>135</v>
      </c>
      <c r="AT28" s="376"/>
      <c r="AU28" s="376"/>
      <c r="AV28" s="376"/>
      <c r="AW28" s="376"/>
      <c r="AX28" s="435"/>
      <c r="AY28" s="439" t="s">
        <v>186</v>
      </c>
      <c r="AZ28" s="440"/>
      <c r="BA28" s="440"/>
      <c r="BB28" s="441"/>
      <c r="BC28" s="448" t="s">
        <v>48</v>
      </c>
      <c r="BD28" s="449"/>
      <c r="BE28" s="449"/>
      <c r="BF28" s="449"/>
      <c r="BG28" s="449"/>
      <c r="BH28" s="449"/>
      <c r="BI28" s="449"/>
      <c r="BJ28" s="449"/>
      <c r="BK28" s="449"/>
      <c r="BL28" s="449"/>
      <c r="BM28" s="450"/>
      <c r="BN28" s="451">
        <v>1406495</v>
      </c>
      <c r="BO28" s="452"/>
      <c r="BP28" s="452"/>
      <c r="BQ28" s="452"/>
      <c r="BR28" s="452"/>
      <c r="BS28" s="452"/>
      <c r="BT28" s="452"/>
      <c r="BU28" s="453"/>
      <c r="BV28" s="451">
        <v>1593617</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187</v>
      </c>
      <c r="F29" s="379"/>
      <c r="G29" s="379"/>
      <c r="H29" s="379"/>
      <c r="I29" s="379"/>
      <c r="J29" s="379"/>
      <c r="K29" s="380"/>
      <c r="L29" s="375">
        <v>12</v>
      </c>
      <c r="M29" s="376"/>
      <c r="N29" s="376"/>
      <c r="O29" s="376"/>
      <c r="P29" s="377"/>
      <c r="Q29" s="375">
        <v>2500</v>
      </c>
      <c r="R29" s="376"/>
      <c r="S29" s="376"/>
      <c r="T29" s="376"/>
      <c r="U29" s="376"/>
      <c r="V29" s="377"/>
      <c r="W29" s="466"/>
      <c r="X29" s="467"/>
      <c r="Y29" s="468"/>
      <c r="Z29" s="378" t="s">
        <v>188</v>
      </c>
      <c r="AA29" s="379"/>
      <c r="AB29" s="379"/>
      <c r="AC29" s="379"/>
      <c r="AD29" s="379"/>
      <c r="AE29" s="379"/>
      <c r="AF29" s="379"/>
      <c r="AG29" s="380"/>
      <c r="AH29" s="375">
        <v>145</v>
      </c>
      <c r="AI29" s="376"/>
      <c r="AJ29" s="376"/>
      <c r="AK29" s="376"/>
      <c r="AL29" s="377"/>
      <c r="AM29" s="375">
        <v>454050</v>
      </c>
      <c r="AN29" s="376"/>
      <c r="AO29" s="376"/>
      <c r="AP29" s="376"/>
      <c r="AQ29" s="376"/>
      <c r="AR29" s="377"/>
      <c r="AS29" s="375">
        <v>3131</v>
      </c>
      <c r="AT29" s="376"/>
      <c r="AU29" s="376"/>
      <c r="AV29" s="376"/>
      <c r="AW29" s="376"/>
      <c r="AX29" s="435"/>
      <c r="AY29" s="442"/>
      <c r="AZ29" s="443"/>
      <c r="BA29" s="443"/>
      <c r="BB29" s="444"/>
      <c r="BC29" s="436" t="s">
        <v>189</v>
      </c>
      <c r="BD29" s="437"/>
      <c r="BE29" s="437"/>
      <c r="BF29" s="437"/>
      <c r="BG29" s="437"/>
      <c r="BH29" s="437"/>
      <c r="BI29" s="437"/>
      <c r="BJ29" s="437"/>
      <c r="BK29" s="437"/>
      <c r="BL29" s="437"/>
      <c r="BM29" s="438"/>
      <c r="BN29" s="422">
        <v>100000</v>
      </c>
      <c r="BO29" s="423"/>
      <c r="BP29" s="423"/>
      <c r="BQ29" s="423"/>
      <c r="BR29" s="423"/>
      <c r="BS29" s="423"/>
      <c r="BT29" s="423"/>
      <c r="BU29" s="424"/>
      <c r="BV29" s="422">
        <v>100000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190</v>
      </c>
      <c r="X30" s="390"/>
      <c r="Y30" s="390"/>
      <c r="Z30" s="390"/>
      <c r="AA30" s="390"/>
      <c r="AB30" s="390"/>
      <c r="AC30" s="390"/>
      <c r="AD30" s="390"/>
      <c r="AE30" s="390"/>
      <c r="AF30" s="390"/>
      <c r="AG30" s="391"/>
      <c r="AH30" s="392">
        <v>101.5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814494</v>
      </c>
      <c r="BO30" s="457"/>
      <c r="BP30" s="457"/>
      <c r="BQ30" s="457"/>
      <c r="BR30" s="457"/>
      <c r="BS30" s="457"/>
      <c r="BT30" s="457"/>
      <c r="BU30" s="458"/>
      <c r="BV30" s="456">
        <v>837232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191</v>
      </c>
      <c r="D32" s="381"/>
      <c r="E32" s="381"/>
      <c r="F32" s="381"/>
      <c r="G32" s="381"/>
      <c r="H32" s="381"/>
      <c r="I32" s="381"/>
      <c r="J32" s="381"/>
      <c r="K32" s="381"/>
      <c r="L32" s="381"/>
      <c r="M32" s="381"/>
      <c r="N32" s="381"/>
      <c r="O32" s="381"/>
      <c r="P32" s="381"/>
      <c r="Q32" s="381"/>
      <c r="R32" s="381"/>
      <c r="S32" s="381"/>
      <c r="U32" s="382" t="s">
        <v>192</v>
      </c>
      <c r="V32" s="382"/>
      <c r="W32" s="382"/>
      <c r="X32" s="382"/>
      <c r="Y32" s="382"/>
      <c r="Z32" s="382"/>
      <c r="AA32" s="382"/>
      <c r="AB32" s="382"/>
      <c r="AC32" s="382"/>
      <c r="AD32" s="382"/>
      <c r="AE32" s="382"/>
      <c r="AF32" s="382"/>
      <c r="AG32" s="382"/>
      <c r="AH32" s="382"/>
      <c r="AI32" s="382"/>
      <c r="AJ32" s="382"/>
      <c r="AK32" s="382"/>
      <c r="AM32" s="382" t="s">
        <v>193</v>
      </c>
      <c r="AN32" s="382"/>
      <c r="AO32" s="382"/>
      <c r="AP32" s="382"/>
      <c r="AQ32" s="382"/>
      <c r="AR32" s="382"/>
      <c r="AS32" s="382"/>
      <c r="AT32" s="382"/>
      <c r="AU32" s="382"/>
      <c r="AV32" s="382"/>
      <c r="AW32" s="382"/>
      <c r="AX32" s="382"/>
      <c r="AY32" s="382"/>
      <c r="AZ32" s="382"/>
      <c r="BA32" s="382"/>
      <c r="BB32" s="382"/>
      <c r="BC32" s="382"/>
      <c r="BE32" s="382" t="s">
        <v>194</v>
      </c>
      <c r="BF32" s="382"/>
      <c r="BG32" s="382"/>
      <c r="BH32" s="382"/>
      <c r="BI32" s="382"/>
      <c r="BJ32" s="382"/>
      <c r="BK32" s="382"/>
      <c r="BL32" s="382"/>
      <c r="BM32" s="382"/>
      <c r="BN32" s="382"/>
      <c r="BO32" s="382"/>
      <c r="BP32" s="382"/>
      <c r="BQ32" s="382"/>
      <c r="BR32" s="382"/>
      <c r="BS32" s="382"/>
      <c r="BT32" s="382"/>
      <c r="BU32" s="382"/>
      <c r="BW32" s="382" t="s">
        <v>195</v>
      </c>
      <c r="BX32" s="382"/>
      <c r="BY32" s="382"/>
      <c r="BZ32" s="382"/>
      <c r="CA32" s="382"/>
      <c r="CB32" s="382"/>
      <c r="CC32" s="382"/>
      <c r="CD32" s="382"/>
      <c r="CE32" s="382"/>
      <c r="CF32" s="382"/>
      <c r="CG32" s="382"/>
      <c r="CH32" s="382"/>
      <c r="CI32" s="382"/>
      <c r="CJ32" s="382"/>
      <c r="CK32" s="382"/>
      <c r="CL32" s="382"/>
      <c r="CM32" s="382"/>
      <c r="CO32" s="382" t="s">
        <v>196</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197</v>
      </c>
      <c r="D33" s="374"/>
      <c r="E33" s="373" t="s">
        <v>198</v>
      </c>
      <c r="F33" s="373"/>
      <c r="G33" s="373"/>
      <c r="H33" s="373"/>
      <c r="I33" s="373"/>
      <c r="J33" s="373"/>
      <c r="K33" s="373"/>
      <c r="L33" s="373"/>
      <c r="M33" s="373"/>
      <c r="N33" s="373"/>
      <c r="O33" s="373"/>
      <c r="P33" s="373"/>
      <c r="Q33" s="373"/>
      <c r="R33" s="373"/>
      <c r="S33" s="373"/>
      <c r="T33" s="203"/>
      <c r="U33" s="374" t="s">
        <v>197</v>
      </c>
      <c r="V33" s="374"/>
      <c r="W33" s="373" t="s">
        <v>198</v>
      </c>
      <c r="X33" s="373"/>
      <c r="Y33" s="373"/>
      <c r="Z33" s="373"/>
      <c r="AA33" s="373"/>
      <c r="AB33" s="373"/>
      <c r="AC33" s="373"/>
      <c r="AD33" s="373"/>
      <c r="AE33" s="373"/>
      <c r="AF33" s="373"/>
      <c r="AG33" s="373"/>
      <c r="AH33" s="373"/>
      <c r="AI33" s="373"/>
      <c r="AJ33" s="373"/>
      <c r="AK33" s="373"/>
      <c r="AL33" s="203"/>
      <c r="AM33" s="374" t="s">
        <v>197</v>
      </c>
      <c r="AN33" s="374"/>
      <c r="AO33" s="373" t="s">
        <v>198</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197</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芳賀町国民健康保険特別会計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IF('各会計、関係団体の財政状況及び健全化判断比率'!B31="","",'各会計、関係団体の財政状況及び健全化判断比率'!B31)</f>
        <v>芳賀町農業集落排水事業特別会計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9</v>
      </c>
      <c r="BX34" s="370"/>
      <c r="BY34" s="371" t="str">
        <f>IF('各会計、関係団体の財政状況及び健全化判断比率'!B68="","",'各会計、関係団体の財政状況及び健全化判断比率'!B68)</f>
        <v>芳賀中部上水道企業団</v>
      </c>
      <c r="BZ34" s="371"/>
      <c r="CA34" s="371"/>
      <c r="CB34" s="371"/>
      <c r="CC34" s="371"/>
      <c r="CD34" s="371"/>
      <c r="CE34" s="371"/>
      <c r="CF34" s="371"/>
      <c r="CG34" s="371"/>
      <c r="CH34" s="371"/>
      <c r="CI34" s="371"/>
      <c r="CJ34" s="371"/>
      <c r="CK34" s="371"/>
      <c r="CL34" s="371"/>
      <c r="CM34" s="371"/>
      <c r="CN34" s="178"/>
      <c r="CO34" s="370">
        <f>IF(CQ34="","",MAX(C34:D43,U34:V43,AM34:AN43,BE34:BF43,BW34:BX43)+1)</f>
        <v>19</v>
      </c>
      <c r="CP34" s="370"/>
      <c r="CQ34" s="371" t="str">
        <f>IF('各会計、関係団体の財政状況及び健全化判断比率'!BS7="","",'各会計、関係団体の財政状況及び健全化判断比率'!BS7)</f>
        <v>芳賀町農業公社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芳賀工業団地排水処理センター特別会計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芳賀町介護保険特別会計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IF('各会計、関係団体の財政状況及び健全化判断比率'!B32="","",'各会計、関係団体の財政状況及び健全化判断比率'!B32)</f>
        <v>芳賀町公共下水道事業特別会計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10</v>
      </c>
      <c r="BX35" s="370"/>
      <c r="BY35" s="371" t="str">
        <f>IF('各会計、関係団体の財政状況及び健全化判断比率'!B69="","",'各会計、関係団体の財政状況及び健全化判断比率'!B69)</f>
        <v>栃木県市町村総合事務組合（一般会計）</v>
      </c>
      <c r="BZ35" s="371"/>
      <c r="CA35" s="371"/>
      <c r="CB35" s="371"/>
      <c r="CC35" s="371"/>
      <c r="CD35" s="371"/>
      <c r="CE35" s="371"/>
      <c r="CF35" s="371"/>
      <c r="CG35" s="371"/>
      <c r="CH35" s="371"/>
      <c r="CI35" s="371"/>
      <c r="CJ35" s="371"/>
      <c r="CK35" s="371"/>
      <c r="CL35" s="371"/>
      <c r="CM35" s="371"/>
      <c r="CN35" s="178"/>
      <c r="CO35" s="370">
        <f t="shared" ref="CO35:CO43" si="3">IF(CQ35="","",CO34+1)</f>
        <v>20</v>
      </c>
      <c r="CP35" s="370"/>
      <c r="CQ35" s="371" t="str">
        <f>IF('各会計、関係団体の財政状況及び健全化判断比率'!BS8="","",'各会計、関係団体の財政状況及び健全化判断比率'!BS8)</f>
        <v>芳賀町ロマン開発</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芳賀町後期高齢者医療特別会計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8</v>
      </c>
      <c r="BF36" s="370"/>
      <c r="BG36" s="371" t="str">
        <f>IF('各会計、関係団体の財政状況及び健全化判断比率'!B33="","",'各会計、関係団体の財政状況及び健全化判断比率'!B33)</f>
        <v>芳賀町宅地造成事業特別会計</v>
      </c>
      <c r="BH36" s="371"/>
      <c r="BI36" s="371"/>
      <c r="BJ36" s="371"/>
      <c r="BK36" s="371"/>
      <c r="BL36" s="371"/>
      <c r="BM36" s="371"/>
      <c r="BN36" s="371"/>
      <c r="BO36" s="371"/>
      <c r="BP36" s="371"/>
      <c r="BQ36" s="371"/>
      <c r="BR36" s="371"/>
      <c r="BS36" s="371"/>
      <c r="BT36" s="371"/>
      <c r="BU36" s="371"/>
      <c r="BV36" s="178"/>
      <c r="BW36" s="370">
        <f t="shared" si="2"/>
        <v>11</v>
      </c>
      <c r="BX36" s="370"/>
      <c r="BY36" s="371" t="str">
        <f>IF('各会計、関係団体の財政状況及び健全化判断比率'!B70="","",'各会計、関係団体の財政状況及び健全化判断比率'!B70)</f>
        <v>栃木県市町村総合事務組合（特別会計）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12</v>
      </c>
      <c r="BX37" s="370"/>
      <c r="BY37" s="371" t="str">
        <f>IF('各会計、関係団体の財政状況及び健全化判断比率'!B71="","",'各会計、関係団体の財政状況及び健全化判断比率'!B71)</f>
        <v>栃木県後期高齢者医療広域連合（一般会計）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13</v>
      </c>
      <c r="BX38" s="370"/>
      <c r="BY38" s="371" t="str">
        <f>IF('各会計、関係団体の財政状況及び健全化判断比率'!B72="","",'各会計、関係団体の財政状況及び健全化判断比率'!B72)</f>
        <v>栃木県後期高齢者医療広域連合（後期高齢者医療特別会計）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14</v>
      </c>
      <c r="BX39" s="370"/>
      <c r="BY39" s="371" t="str">
        <f>IF('各会計、関係団体の財政状況及び健全化判断比率'!B73="","",'各会計、関係団体の財政状況及び健全化判断比率'!B73)</f>
        <v>芳賀地区広域行政事務組合（一般会計）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15</v>
      </c>
      <c r="BX40" s="370"/>
      <c r="BY40" s="371" t="str">
        <f>IF('各会計、関係団体の財政状況及び健全化判断比率'!B74="","",'各会計、関係団体の財政状況及び健全化判断比率'!B74)</f>
        <v>芳賀地区広域行政事務組合（ごみ処理施設特別会計）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16</v>
      </c>
      <c r="BX41" s="370"/>
      <c r="BY41" s="371" t="str">
        <f>IF('各会計、関係団体の財政状況及び健全化判断比率'!B75="","",'各会計、関係団体の財政状況及び健全化判断比率'!B75)</f>
        <v>芳賀地区広域行政事務組合（卸売市場特別会計）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17</v>
      </c>
      <c r="BX42" s="370"/>
      <c r="BY42" s="371" t="str">
        <f>IF('各会計、関係団体の財政状況及び健全化判断比率'!B76="","",'各会計、関係団体の財政状況及び健全化判断比率'!B76)</f>
        <v>芳賀地区広域行政事務組合（ふるさと市町村圏基金特別会計）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18</v>
      </c>
      <c r="BX43" s="370"/>
      <c r="BY43" s="371" t="str">
        <f>IF('各会計、関係団体の財政状況及び健全化判断比率'!B77="","",'各会計、関係団体の財政状況及び健全化判断比率'!B77)</f>
        <v>芳賀中部環境衛生事務組合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UqczT9anVZqTdxtvV9C4guQlWbFb0jX76liR4oqGb3QD/kKuLs32fllFwbnK5ARSOGFNupKMw033czJtVnxe2g==" saltValue="RlYZcTvXYLTeo92XY6ZpL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verticalCentered="1"/>
  <pageMargins left="0" right="0" top="0" bottom="0" header="0.51181102362204722" footer="0.51181102362204722"/>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1" zoomScale="90" zoomScaleNormal="9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79" t="s">
        <v>569</v>
      </c>
      <c r="D34" s="1179"/>
      <c r="E34" s="1180"/>
      <c r="F34" s="32">
        <v>7.53</v>
      </c>
      <c r="G34" s="33">
        <v>7.41</v>
      </c>
      <c r="H34" s="33">
        <v>9.2100000000000009</v>
      </c>
      <c r="I34" s="33">
        <v>8.24</v>
      </c>
      <c r="J34" s="34">
        <v>13.57</v>
      </c>
      <c r="K34" s="22"/>
      <c r="L34" s="22"/>
      <c r="M34" s="22"/>
      <c r="N34" s="22"/>
      <c r="O34" s="22"/>
      <c r="P34" s="22"/>
    </row>
    <row r="35" spans="1:16" ht="39" customHeight="1" x14ac:dyDescent="0.15">
      <c r="A35" s="22"/>
      <c r="B35" s="35"/>
      <c r="C35" s="1173" t="s">
        <v>570</v>
      </c>
      <c r="D35" s="1174"/>
      <c r="E35" s="1175"/>
      <c r="F35" s="36">
        <v>1.03</v>
      </c>
      <c r="G35" s="37">
        <v>0.97</v>
      </c>
      <c r="H35" s="37">
        <v>1.51</v>
      </c>
      <c r="I35" s="37">
        <v>2.71</v>
      </c>
      <c r="J35" s="38">
        <v>2.1800000000000002</v>
      </c>
      <c r="K35" s="22"/>
      <c r="L35" s="22"/>
      <c r="M35" s="22"/>
      <c r="N35" s="22"/>
      <c r="O35" s="22"/>
      <c r="P35" s="22"/>
    </row>
    <row r="36" spans="1:16" ht="39" customHeight="1" x14ac:dyDescent="0.15">
      <c r="A36" s="22"/>
      <c r="B36" s="35"/>
      <c r="C36" s="1173" t="s">
        <v>571</v>
      </c>
      <c r="D36" s="1174"/>
      <c r="E36" s="1175"/>
      <c r="F36" s="36">
        <v>2.96</v>
      </c>
      <c r="G36" s="37">
        <v>1.23</v>
      </c>
      <c r="H36" s="37">
        <v>0.9</v>
      </c>
      <c r="I36" s="37">
        <v>1.35</v>
      </c>
      <c r="J36" s="38">
        <v>2.1</v>
      </c>
      <c r="K36" s="22"/>
      <c r="L36" s="22"/>
      <c r="M36" s="22"/>
      <c r="N36" s="22"/>
      <c r="O36" s="22"/>
      <c r="P36" s="22"/>
    </row>
    <row r="37" spans="1:16" ht="39" customHeight="1" x14ac:dyDescent="0.15">
      <c r="A37" s="22"/>
      <c r="B37" s="35"/>
      <c r="C37" s="1173" t="s">
        <v>572</v>
      </c>
      <c r="D37" s="1174"/>
      <c r="E37" s="1175"/>
      <c r="F37" s="36">
        <v>0</v>
      </c>
      <c r="G37" s="37">
        <v>0</v>
      </c>
      <c r="H37" s="37">
        <v>0</v>
      </c>
      <c r="I37" s="37">
        <v>0.56999999999999995</v>
      </c>
      <c r="J37" s="38">
        <v>0.28999999999999998</v>
      </c>
      <c r="K37" s="22"/>
      <c r="L37" s="22"/>
      <c r="M37" s="22"/>
      <c r="N37" s="22"/>
      <c r="O37" s="22"/>
      <c r="P37" s="22"/>
    </row>
    <row r="38" spans="1:16" ht="39" customHeight="1" x14ac:dyDescent="0.15">
      <c r="A38" s="22"/>
      <c r="B38" s="35"/>
      <c r="C38" s="1173" t="s">
        <v>573</v>
      </c>
      <c r="D38" s="1174"/>
      <c r="E38" s="1175"/>
      <c r="F38" s="36">
        <v>0.06</v>
      </c>
      <c r="G38" s="37">
        <v>0.09</v>
      </c>
      <c r="H38" s="37">
        <v>0.12</v>
      </c>
      <c r="I38" s="37">
        <v>0.11</v>
      </c>
      <c r="J38" s="38">
        <v>0.11</v>
      </c>
      <c r="K38" s="22"/>
      <c r="L38" s="22"/>
      <c r="M38" s="22"/>
      <c r="N38" s="22"/>
      <c r="O38" s="22"/>
      <c r="P38" s="22"/>
    </row>
    <row r="39" spans="1:16" ht="39" customHeight="1" x14ac:dyDescent="0.15">
      <c r="A39" s="22"/>
      <c r="B39" s="35"/>
      <c r="C39" s="1173" t="s">
        <v>574</v>
      </c>
      <c r="D39" s="1174"/>
      <c r="E39" s="1175"/>
      <c r="F39" s="36">
        <v>0.28999999999999998</v>
      </c>
      <c r="G39" s="37">
        <v>0.16</v>
      </c>
      <c r="H39" s="37">
        <v>0.35</v>
      </c>
      <c r="I39" s="37">
        <v>0.04</v>
      </c>
      <c r="J39" s="38">
        <v>0.09</v>
      </c>
      <c r="K39" s="22"/>
      <c r="L39" s="22"/>
      <c r="M39" s="22"/>
      <c r="N39" s="22"/>
      <c r="O39" s="22"/>
      <c r="P39" s="22"/>
    </row>
    <row r="40" spans="1:16" ht="39" customHeight="1" x14ac:dyDescent="0.15">
      <c r="A40" s="22"/>
      <c r="B40" s="35"/>
      <c r="C40" s="1173" t="s">
        <v>575</v>
      </c>
      <c r="D40" s="1174"/>
      <c r="E40" s="1175"/>
      <c r="F40" s="36">
        <v>0.32</v>
      </c>
      <c r="G40" s="37">
        <v>0.21</v>
      </c>
      <c r="H40" s="37">
        <v>0.04</v>
      </c>
      <c r="I40" s="37">
        <v>0</v>
      </c>
      <c r="J40" s="38">
        <v>0.08</v>
      </c>
      <c r="K40" s="22"/>
      <c r="L40" s="22"/>
      <c r="M40" s="22"/>
      <c r="N40" s="22"/>
      <c r="O40" s="22"/>
      <c r="P40" s="22"/>
    </row>
    <row r="41" spans="1:16" ht="39" customHeight="1" x14ac:dyDescent="0.15">
      <c r="A41" s="22"/>
      <c r="B41" s="35"/>
      <c r="C41" s="1173" t="s">
        <v>576</v>
      </c>
      <c r="D41" s="1174"/>
      <c r="E41" s="1175"/>
      <c r="F41" s="36">
        <v>0.09</v>
      </c>
      <c r="G41" s="37">
        <v>0.09</v>
      </c>
      <c r="H41" s="37">
        <v>0.09</v>
      </c>
      <c r="I41" s="37">
        <v>0.08</v>
      </c>
      <c r="J41" s="38">
        <v>7.0000000000000007E-2</v>
      </c>
      <c r="K41" s="22"/>
      <c r="L41" s="22"/>
      <c r="M41" s="22"/>
      <c r="N41" s="22"/>
      <c r="O41" s="22"/>
      <c r="P41" s="22"/>
    </row>
    <row r="42" spans="1:16" ht="39" customHeight="1" x14ac:dyDescent="0.15">
      <c r="A42" s="22"/>
      <c r="B42" s="39"/>
      <c r="C42" s="1173" t="s">
        <v>577</v>
      </c>
      <c r="D42" s="1174"/>
      <c r="E42" s="1175"/>
      <c r="F42" s="36" t="s">
        <v>521</v>
      </c>
      <c r="G42" s="37" t="s">
        <v>521</v>
      </c>
      <c r="H42" s="37" t="s">
        <v>521</v>
      </c>
      <c r="I42" s="37" t="s">
        <v>521</v>
      </c>
      <c r="J42" s="38" t="s">
        <v>521</v>
      </c>
      <c r="K42" s="22"/>
      <c r="L42" s="22"/>
      <c r="M42" s="22"/>
      <c r="N42" s="22"/>
      <c r="O42" s="22"/>
      <c r="P42" s="22"/>
    </row>
    <row r="43" spans="1:16" ht="39" customHeight="1" thickBot="1" x14ac:dyDescent="0.2">
      <c r="A43" s="22"/>
      <c r="B43" s="40"/>
      <c r="C43" s="1176" t="s">
        <v>578</v>
      </c>
      <c r="D43" s="1177"/>
      <c r="E43" s="1178"/>
      <c r="F43" s="41">
        <v>0.01</v>
      </c>
      <c r="G43" s="42">
        <v>0</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iYua0cbcxcuuDiSX7qk4Y17PW0agglRmIar59W0oSrrljC9PO3unlT1yU99T9Avbq/pc3JVjC1ikZnULEi+fA==" saltValue="ivnI9xpU+/31sVGFUN3Z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51181102362204722" footer="0.51181102362204722"/>
  <pageSetup paperSize="8" scale="8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80" zoomScaleNormal="80" zoomScaleSheetLayoutView="55" workbookViewId="0">
      <selection activeCell="M60" sqref="M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460</v>
      </c>
      <c r="L45" s="60">
        <v>436</v>
      </c>
      <c r="M45" s="60">
        <v>399</v>
      </c>
      <c r="N45" s="60">
        <v>375</v>
      </c>
      <c r="O45" s="61">
        <v>327</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521</v>
      </c>
      <c r="L46" s="64" t="s">
        <v>521</v>
      </c>
      <c r="M46" s="64" t="s">
        <v>521</v>
      </c>
      <c r="N46" s="64" t="s">
        <v>521</v>
      </c>
      <c r="O46" s="65" t="s">
        <v>521</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521</v>
      </c>
      <c r="L47" s="64" t="s">
        <v>521</v>
      </c>
      <c r="M47" s="64" t="s">
        <v>521</v>
      </c>
      <c r="N47" s="64" t="s">
        <v>521</v>
      </c>
      <c r="O47" s="65" t="s">
        <v>521</v>
      </c>
      <c r="P47" s="48"/>
      <c r="Q47" s="48"/>
      <c r="R47" s="48"/>
      <c r="S47" s="48"/>
      <c r="T47" s="48"/>
      <c r="U47" s="48"/>
    </row>
    <row r="48" spans="1:21" ht="30.75" customHeight="1" x14ac:dyDescent="0.15">
      <c r="A48" s="48"/>
      <c r="B48" s="1201"/>
      <c r="C48" s="1202"/>
      <c r="D48" s="62"/>
      <c r="E48" s="1183" t="s">
        <v>15</v>
      </c>
      <c r="F48" s="1183"/>
      <c r="G48" s="1183"/>
      <c r="H48" s="1183"/>
      <c r="I48" s="1183"/>
      <c r="J48" s="1184"/>
      <c r="K48" s="63">
        <v>193</v>
      </c>
      <c r="L48" s="64">
        <v>202</v>
      </c>
      <c r="M48" s="64">
        <v>187</v>
      </c>
      <c r="N48" s="64">
        <v>183</v>
      </c>
      <c r="O48" s="65">
        <v>196</v>
      </c>
      <c r="P48" s="48"/>
      <c r="Q48" s="48"/>
      <c r="R48" s="48"/>
      <c r="S48" s="48"/>
      <c r="T48" s="48"/>
      <c r="U48" s="48"/>
    </row>
    <row r="49" spans="1:21" ht="30.75" customHeight="1" x14ac:dyDescent="0.15">
      <c r="A49" s="48"/>
      <c r="B49" s="1201"/>
      <c r="C49" s="1202"/>
      <c r="D49" s="62"/>
      <c r="E49" s="1183" t="s">
        <v>16</v>
      </c>
      <c r="F49" s="1183"/>
      <c r="G49" s="1183"/>
      <c r="H49" s="1183"/>
      <c r="I49" s="1183"/>
      <c r="J49" s="1184"/>
      <c r="K49" s="63">
        <v>33</v>
      </c>
      <c r="L49" s="64">
        <v>10</v>
      </c>
      <c r="M49" s="64">
        <v>41</v>
      </c>
      <c r="N49" s="64">
        <v>38</v>
      </c>
      <c r="O49" s="65">
        <v>70</v>
      </c>
      <c r="P49" s="48"/>
      <c r="Q49" s="48"/>
      <c r="R49" s="48"/>
      <c r="S49" s="48"/>
      <c r="T49" s="48"/>
      <c r="U49" s="48"/>
    </row>
    <row r="50" spans="1:21" ht="30.75" customHeight="1" x14ac:dyDescent="0.15">
      <c r="A50" s="48"/>
      <c r="B50" s="1201"/>
      <c r="C50" s="1202"/>
      <c r="D50" s="62"/>
      <c r="E50" s="1183" t="s">
        <v>17</v>
      </c>
      <c r="F50" s="1183"/>
      <c r="G50" s="1183"/>
      <c r="H50" s="1183"/>
      <c r="I50" s="1183"/>
      <c r="J50" s="1184"/>
      <c r="K50" s="63">
        <v>28</v>
      </c>
      <c r="L50" s="64">
        <v>3</v>
      </c>
      <c r="M50" s="64">
        <v>13</v>
      </c>
      <c r="N50" s="64">
        <v>27</v>
      </c>
      <c r="O50" s="65">
        <v>52</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521</v>
      </c>
      <c r="L51" s="64" t="s">
        <v>521</v>
      </c>
      <c r="M51" s="64" t="s">
        <v>521</v>
      </c>
      <c r="N51" s="64" t="s">
        <v>521</v>
      </c>
      <c r="O51" s="65" t="s">
        <v>521</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606</v>
      </c>
      <c r="L52" s="64">
        <v>575</v>
      </c>
      <c r="M52" s="64">
        <v>559</v>
      </c>
      <c r="N52" s="64">
        <v>550</v>
      </c>
      <c r="O52" s="65">
        <v>542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108</v>
      </c>
      <c r="L53" s="69">
        <v>76</v>
      </c>
      <c r="M53" s="69">
        <v>81</v>
      </c>
      <c r="N53" s="69">
        <v>73</v>
      </c>
      <c r="O53" s="70">
        <v>103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0XeEdxiRvLqAm18Aj8HYzdW30Bg5Ef9zFlcx6HJVB+PbaSus80TadNRIGIjxzfGpntLIq9LVznR9njwsPgow==" saltValue="ioFuJgylcMrfCFiwgF6h6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verticalCentered="1"/>
  <pageMargins left="0" right="0" top="0" bottom="0" header="0.51181102362204722" footer="0.51181102362204722"/>
  <pageSetup paperSize="8" scale="8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19" t="s">
        <v>30</v>
      </c>
      <c r="C41" s="1220"/>
      <c r="D41" s="102"/>
      <c r="E41" s="1221" t="s">
        <v>31</v>
      </c>
      <c r="F41" s="1221"/>
      <c r="G41" s="1221"/>
      <c r="H41" s="1222"/>
      <c r="I41" s="358">
        <v>2277</v>
      </c>
      <c r="J41" s="359">
        <v>1992</v>
      </c>
      <c r="K41" s="359">
        <v>1748</v>
      </c>
      <c r="L41" s="359">
        <v>2622</v>
      </c>
      <c r="M41" s="360">
        <v>3631</v>
      </c>
    </row>
    <row r="42" spans="2:13" ht="27.75" customHeight="1" x14ac:dyDescent="0.15">
      <c r="B42" s="1209"/>
      <c r="C42" s="1210"/>
      <c r="D42" s="103"/>
      <c r="E42" s="1213" t="s">
        <v>32</v>
      </c>
      <c r="F42" s="1213"/>
      <c r="G42" s="1213"/>
      <c r="H42" s="1214"/>
      <c r="I42" s="361">
        <v>107</v>
      </c>
      <c r="J42" s="362">
        <v>47</v>
      </c>
      <c r="K42" s="362">
        <v>1487</v>
      </c>
      <c r="L42" s="362">
        <v>1226</v>
      </c>
      <c r="M42" s="363">
        <v>5088</v>
      </c>
    </row>
    <row r="43" spans="2:13" ht="27.75" customHeight="1" x14ac:dyDescent="0.15">
      <c r="B43" s="1209"/>
      <c r="C43" s="1210"/>
      <c r="D43" s="103"/>
      <c r="E43" s="1213" t="s">
        <v>33</v>
      </c>
      <c r="F43" s="1213"/>
      <c r="G43" s="1213"/>
      <c r="H43" s="1214"/>
      <c r="I43" s="361">
        <v>2714</v>
      </c>
      <c r="J43" s="362">
        <v>2753</v>
      </c>
      <c r="K43" s="362">
        <v>2615</v>
      </c>
      <c r="L43" s="362">
        <v>2092</v>
      </c>
      <c r="M43" s="363">
        <v>1987</v>
      </c>
    </row>
    <row r="44" spans="2:13" ht="27.75" customHeight="1" x14ac:dyDescent="0.15">
      <c r="B44" s="1209"/>
      <c r="C44" s="1210"/>
      <c r="D44" s="103"/>
      <c r="E44" s="1213" t="s">
        <v>34</v>
      </c>
      <c r="F44" s="1213"/>
      <c r="G44" s="1213"/>
      <c r="H44" s="1214"/>
      <c r="I44" s="361">
        <v>466</v>
      </c>
      <c r="J44" s="362">
        <v>480</v>
      </c>
      <c r="K44" s="362">
        <v>486</v>
      </c>
      <c r="L44" s="362">
        <v>400</v>
      </c>
      <c r="M44" s="363">
        <v>414</v>
      </c>
    </row>
    <row r="45" spans="2:13" ht="27.75" customHeight="1" x14ac:dyDescent="0.15">
      <c r="B45" s="1209"/>
      <c r="C45" s="1210"/>
      <c r="D45" s="103"/>
      <c r="E45" s="1213" t="s">
        <v>35</v>
      </c>
      <c r="F45" s="1213"/>
      <c r="G45" s="1213"/>
      <c r="H45" s="1214"/>
      <c r="I45" s="361">
        <v>1271</v>
      </c>
      <c r="J45" s="362">
        <v>1187</v>
      </c>
      <c r="K45" s="362">
        <v>1154</v>
      </c>
      <c r="L45" s="362">
        <v>1150</v>
      </c>
      <c r="M45" s="363">
        <v>1139</v>
      </c>
    </row>
    <row r="46" spans="2:13" ht="27.75" customHeight="1" x14ac:dyDescent="0.15">
      <c r="B46" s="1209"/>
      <c r="C46" s="1210"/>
      <c r="D46" s="104"/>
      <c r="E46" s="1213" t="s">
        <v>36</v>
      </c>
      <c r="F46" s="1213"/>
      <c r="G46" s="1213"/>
      <c r="H46" s="1214"/>
      <c r="I46" s="361" t="s">
        <v>521</v>
      </c>
      <c r="J46" s="362" t="s">
        <v>521</v>
      </c>
      <c r="K46" s="362" t="s">
        <v>521</v>
      </c>
      <c r="L46" s="362" t="s">
        <v>521</v>
      </c>
      <c r="M46" s="363" t="s">
        <v>521</v>
      </c>
    </row>
    <row r="47" spans="2:13" ht="27.75" customHeight="1" x14ac:dyDescent="0.15">
      <c r="B47" s="1209"/>
      <c r="C47" s="1210"/>
      <c r="D47" s="105"/>
      <c r="E47" s="1223" t="s">
        <v>37</v>
      </c>
      <c r="F47" s="1224"/>
      <c r="G47" s="1224"/>
      <c r="H47" s="1225"/>
      <c r="I47" s="361" t="s">
        <v>521</v>
      </c>
      <c r="J47" s="362" t="s">
        <v>521</v>
      </c>
      <c r="K47" s="362" t="s">
        <v>521</v>
      </c>
      <c r="L47" s="362" t="s">
        <v>521</v>
      </c>
      <c r="M47" s="363" t="s">
        <v>521</v>
      </c>
    </row>
    <row r="48" spans="2:13" ht="27.75" customHeight="1" x14ac:dyDescent="0.15">
      <c r="B48" s="1209"/>
      <c r="C48" s="1210"/>
      <c r="D48" s="103"/>
      <c r="E48" s="1213" t="s">
        <v>38</v>
      </c>
      <c r="F48" s="1213"/>
      <c r="G48" s="1213"/>
      <c r="H48" s="1214"/>
      <c r="I48" s="361" t="s">
        <v>521</v>
      </c>
      <c r="J48" s="362" t="s">
        <v>521</v>
      </c>
      <c r="K48" s="362" t="s">
        <v>521</v>
      </c>
      <c r="L48" s="362" t="s">
        <v>521</v>
      </c>
      <c r="M48" s="363" t="s">
        <v>521</v>
      </c>
    </row>
    <row r="49" spans="2:13" ht="27.75" customHeight="1" x14ac:dyDescent="0.15">
      <c r="B49" s="1211"/>
      <c r="C49" s="1212"/>
      <c r="D49" s="103"/>
      <c r="E49" s="1213" t="s">
        <v>39</v>
      </c>
      <c r="F49" s="1213"/>
      <c r="G49" s="1213"/>
      <c r="H49" s="1214"/>
      <c r="I49" s="361" t="s">
        <v>521</v>
      </c>
      <c r="J49" s="362" t="s">
        <v>521</v>
      </c>
      <c r="K49" s="362" t="s">
        <v>521</v>
      </c>
      <c r="L49" s="362" t="s">
        <v>521</v>
      </c>
      <c r="M49" s="363" t="s">
        <v>521</v>
      </c>
    </row>
    <row r="50" spans="2:13" ht="27.75" customHeight="1" x14ac:dyDescent="0.15">
      <c r="B50" s="1207" t="s">
        <v>40</v>
      </c>
      <c r="C50" s="1208"/>
      <c r="D50" s="106"/>
      <c r="E50" s="1213" t="s">
        <v>41</v>
      </c>
      <c r="F50" s="1213"/>
      <c r="G50" s="1213"/>
      <c r="H50" s="1214"/>
      <c r="I50" s="361">
        <v>2498</v>
      </c>
      <c r="J50" s="362">
        <v>2366</v>
      </c>
      <c r="K50" s="362">
        <v>2017</v>
      </c>
      <c r="L50" s="362">
        <v>2928</v>
      </c>
      <c r="M50" s="363">
        <v>2802</v>
      </c>
    </row>
    <row r="51" spans="2:13" ht="27.75" customHeight="1" x14ac:dyDescent="0.15">
      <c r="B51" s="1209"/>
      <c r="C51" s="1210"/>
      <c r="D51" s="103"/>
      <c r="E51" s="1213" t="s">
        <v>42</v>
      </c>
      <c r="F51" s="1213"/>
      <c r="G51" s="1213"/>
      <c r="H51" s="1214"/>
      <c r="I51" s="361">
        <v>1636</v>
      </c>
      <c r="J51" s="362">
        <v>1491</v>
      </c>
      <c r="K51" s="362">
        <v>1624</v>
      </c>
      <c r="L51" s="362">
        <v>1602</v>
      </c>
      <c r="M51" s="363">
        <v>1568</v>
      </c>
    </row>
    <row r="52" spans="2:13" ht="27.75" customHeight="1" x14ac:dyDescent="0.15">
      <c r="B52" s="1211"/>
      <c r="C52" s="1212"/>
      <c r="D52" s="103"/>
      <c r="E52" s="1213" t="s">
        <v>43</v>
      </c>
      <c r="F52" s="1213"/>
      <c r="G52" s="1213"/>
      <c r="H52" s="1214"/>
      <c r="I52" s="361">
        <v>4829</v>
      </c>
      <c r="J52" s="362">
        <v>4206</v>
      </c>
      <c r="K52" s="362">
        <v>3978</v>
      </c>
      <c r="L52" s="362">
        <v>3924</v>
      </c>
      <c r="M52" s="363">
        <v>4318</v>
      </c>
    </row>
    <row r="53" spans="2:13" ht="27.75" customHeight="1" thickBot="1" x14ac:dyDescent="0.2">
      <c r="B53" s="1215" t="s">
        <v>44</v>
      </c>
      <c r="C53" s="1216"/>
      <c r="D53" s="107"/>
      <c r="E53" s="1217" t="s">
        <v>45</v>
      </c>
      <c r="F53" s="1217"/>
      <c r="G53" s="1217"/>
      <c r="H53" s="1218"/>
      <c r="I53" s="364">
        <v>-2128</v>
      </c>
      <c r="J53" s="365">
        <v>-1603</v>
      </c>
      <c r="K53" s="365">
        <v>-130</v>
      </c>
      <c r="L53" s="365">
        <v>-963</v>
      </c>
      <c r="M53" s="366">
        <v>3569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5mOE/eXCKxrAo5JR5TLvjGvkxnxicQrsxxsqJCUpHi41VQIpcvOriYBZm7J+UH2Uc3WHJlCt6P6q3vzuWVaZg==" saltValue="VWs3tSuh6hvR/x12N/Ge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verticalCentered="1"/>
  <pageMargins left="0" right="0" top="0" bottom="0" header="0.51181102362204722" footer="0.51181102362204722"/>
  <pageSetup paperSize="8" scale="83"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34" t="s">
        <v>48</v>
      </c>
      <c r="D55" s="1234"/>
      <c r="E55" s="1235"/>
      <c r="F55" s="119">
        <v>1678</v>
      </c>
      <c r="G55" s="119">
        <v>1594</v>
      </c>
      <c r="H55" s="120">
        <v>1406</v>
      </c>
    </row>
    <row r="56" spans="2:8" ht="52.5" customHeight="1" x14ac:dyDescent="0.15">
      <c r="B56" s="121"/>
      <c r="C56" s="1236" t="s">
        <v>49</v>
      </c>
      <c r="D56" s="1236"/>
      <c r="E56" s="1237"/>
      <c r="F56" s="122" t="s">
        <v>521</v>
      </c>
      <c r="G56" s="122">
        <v>100</v>
      </c>
      <c r="H56" s="123">
        <v>100</v>
      </c>
    </row>
    <row r="57" spans="2:8" ht="53.25" customHeight="1" x14ac:dyDescent="0.15">
      <c r="B57" s="121"/>
      <c r="C57" s="1238" t="s">
        <v>50</v>
      </c>
      <c r="D57" s="1238"/>
      <c r="E57" s="1239"/>
      <c r="F57" s="124">
        <v>646</v>
      </c>
      <c r="G57" s="124">
        <v>837</v>
      </c>
      <c r="H57" s="125">
        <v>814</v>
      </c>
    </row>
    <row r="58" spans="2:8" ht="45.75" customHeight="1" x14ac:dyDescent="0.15">
      <c r="B58" s="126"/>
      <c r="C58" s="1226" t="s">
        <v>606</v>
      </c>
      <c r="D58" s="1227"/>
      <c r="E58" s="1228"/>
      <c r="F58" s="127">
        <v>278</v>
      </c>
      <c r="G58" s="127">
        <v>478</v>
      </c>
      <c r="H58" s="128">
        <v>478</v>
      </c>
    </row>
    <row r="59" spans="2:8" ht="45.75" customHeight="1" x14ac:dyDescent="0.15">
      <c r="B59" s="126"/>
      <c r="C59" s="1226" t="s">
        <v>607</v>
      </c>
      <c r="D59" s="1227"/>
      <c r="E59" s="1228"/>
      <c r="F59" s="127">
        <v>213</v>
      </c>
      <c r="G59" s="127">
        <v>213</v>
      </c>
      <c r="H59" s="128">
        <v>213</v>
      </c>
    </row>
    <row r="60" spans="2:8" ht="45.75" customHeight="1" x14ac:dyDescent="0.15">
      <c r="B60" s="126"/>
      <c r="C60" s="1226" t="s">
        <v>608</v>
      </c>
      <c r="D60" s="1227"/>
      <c r="E60" s="1228"/>
      <c r="F60" s="127">
        <v>91</v>
      </c>
      <c r="G60" s="127">
        <v>82</v>
      </c>
      <c r="H60" s="128">
        <v>72</v>
      </c>
    </row>
    <row r="61" spans="2:8" ht="45.75" customHeight="1" x14ac:dyDescent="0.15">
      <c r="B61" s="126"/>
      <c r="C61" s="1226" t="s">
        <v>609</v>
      </c>
      <c r="D61" s="1227"/>
      <c r="E61" s="1228"/>
      <c r="F61" s="127">
        <v>64</v>
      </c>
      <c r="G61" s="127">
        <v>62</v>
      </c>
      <c r="H61" s="128">
        <v>47</v>
      </c>
    </row>
    <row r="62" spans="2:8" ht="45.75" customHeight="1" thickBot="1" x14ac:dyDescent="0.2">
      <c r="B62" s="129"/>
      <c r="C62" s="1229" t="s">
        <v>610</v>
      </c>
      <c r="D62" s="1230"/>
      <c r="E62" s="1231"/>
      <c r="F62" s="130" t="s">
        <v>605</v>
      </c>
      <c r="G62" s="130">
        <v>2</v>
      </c>
      <c r="H62" s="131">
        <v>4</v>
      </c>
    </row>
    <row r="63" spans="2:8" ht="52.5" customHeight="1" thickBot="1" x14ac:dyDescent="0.2">
      <c r="B63" s="132"/>
      <c r="C63" s="1232" t="s">
        <v>51</v>
      </c>
      <c r="D63" s="1232"/>
      <c r="E63" s="1233"/>
      <c r="F63" s="133">
        <v>2325</v>
      </c>
      <c r="G63" s="133">
        <v>2531</v>
      </c>
      <c r="H63" s="134">
        <v>2321</v>
      </c>
    </row>
    <row r="64" spans="2:8" x14ac:dyDescent="0.15"/>
  </sheetData>
  <sheetProtection algorithmName="SHA-512" hashValue="eCqZkLqwHrnjJzq9SHsUnF9Kzw7fe/nG+fOd7tCsMPX292GP7LSYPKIzO64fYJ6H5xEu1fF/lM5IwKo/NhDPdg==" saltValue="ETC3gZ9hSxwtPDFQqEh8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51181102362204722" footer="0.51181102362204722"/>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S28" zoomScaleNormal="100" zoomScaleSheetLayoutView="55" workbookViewId="0">
      <selection activeCell="AY82" sqref="AY82"/>
    </sheetView>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615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616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617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618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562</v>
      </c>
      <c r="BQ50" s="1273"/>
      <c r="BR50" s="1273"/>
      <c r="BS50" s="1273"/>
      <c r="BT50" s="1273"/>
      <c r="BU50" s="1273"/>
      <c r="BV50" s="1273"/>
      <c r="BW50" s="1273"/>
      <c r="BX50" s="1273" t="s">
        <v>563</v>
      </c>
      <c r="BY50" s="1273"/>
      <c r="BZ50" s="1273"/>
      <c r="CA50" s="1273"/>
      <c r="CB50" s="1273"/>
      <c r="CC50" s="1273"/>
      <c r="CD50" s="1273"/>
      <c r="CE50" s="1273"/>
      <c r="CF50" s="1273" t="s">
        <v>564</v>
      </c>
      <c r="CG50" s="1273"/>
      <c r="CH50" s="1273"/>
      <c r="CI50" s="1273"/>
      <c r="CJ50" s="1273"/>
      <c r="CK50" s="1273"/>
      <c r="CL50" s="1273"/>
      <c r="CM50" s="1273"/>
      <c r="CN50" s="1273" t="s">
        <v>565</v>
      </c>
      <c r="CO50" s="1273"/>
      <c r="CP50" s="1273"/>
      <c r="CQ50" s="1273"/>
      <c r="CR50" s="1273"/>
      <c r="CS50" s="1273"/>
      <c r="CT50" s="1273"/>
      <c r="CU50" s="1273"/>
      <c r="CV50" s="1273" t="s">
        <v>566</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619</v>
      </c>
      <c r="AO51" s="1277"/>
      <c r="AP51" s="1277"/>
      <c r="AQ51" s="1277"/>
      <c r="AR51" s="1277"/>
      <c r="AS51" s="1277"/>
      <c r="AT51" s="1277"/>
      <c r="AU51" s="1277"/>
      <c r="AV51" s="1277"/>
      <c r="AW51" s="1277"/>
      <c r="AX51" s="1277"/>
      <c r="AY51" s="1277"/>
      <c r="AZ51" s="1277"/>
      <c r="BA51" s="1277"/>
      <c r="BB51" s="1277" t="s">
        <v>620</v>
      </c>
      <c r="BC51" s="1277"/>
      <c r="BD51" s="1277"/>
      <c r="BE51" s="1277"/>
      <c r="BF51" s="1277"/>
      <c r="BG51" s="1277"/>
      <c r="BH51" s="1277"/>
      <c r="BI51" s="1277"/>
      <c r="BJ51" s="1277"/>
      <c r="BK51" s="1277"/>
      <c r="BL51" s="1277"/>
      <c r="BM51" s="1277"/>
      <c r="BN51" s="1277"/>
      <c r="BO51" s="1277"/>
      <c r="BP51" s="1278"/>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v>74.599999999999994</v>
      </c>
      <c r="CW51" s="1279"/>
      <c r="CX51" s="1279"/>
      <c r="CY51" s="1279"/>
      <c r="CZ51" s="1279"/>
      <c r="DA51" s="1279"/>
      <c r="DB51" s="1279"/>
      <c r="DC51" s="1279"/>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621</v>
      </c>
      <c r="BC53" s="1277"/>
      <c r="BD53" s="1277"/>
      <c r="BE53" s="1277"/>
      <c r="BF53" s="1277"/>
      <c r="BG53" s="1277"/>
      <c r="BH53" s="1277"/>
      <c r="BI53" s="1277"/>
      <c r="BJ53" s="1277"/>
      <c r="BK53" s="1277"/>
      <c r="BL53" s="1277"/>
      <c r="BM53" s="1277"/>
      <c r="BN53" s="1277"/>
      <c r="BO53" s="1277"/>
      <c r="BP53" s="1278"/>
      <c r="BQ53" s="1279"/>
      <c r="BR53" s="1279"/>
      <c r="BS53" s="1279"/>
      <c r="BT53" s="1279"/>
      <c r="BU53" s="1279"/>
      <c r="BV53" s="1279"/>
      <c r="BW53" s="1279"/>
      <c r="BX53" s="1279">
        <v>58.5</v>
      </c>
      <c r="BY53" s="1279"/>
      <c r="BZ53" s="1279"/>
      <c r="CA53" s="1279"/>
      <c r="CB53" s="1279"/>
      <c r="CC53" s="1279"/>
      <c r="CD53" s="1279"/>
      <c r="CE53" s="1279"/>
      <c r="CF53" s="1279">
        <v>60.5</v>
      </c>
      <c r="CG53" s="1279"/>
      <c r="CH53" s="1279"/>
      <c r="CI53" s="1279"/>
      <c r="CJ53" s="1279"/>
      <c r="CK53" s="1279"/>
      <c r="CL53" s="1279"/>
      <c r="CM53" s="1279"/>
      <c r="CN53" s="1279">
        <v>62.2</v>
      </c>
      <c r="CO53" s="1279"/>
      <c r="CP53" s="1279"/>
      <c r="CQ53" s="1279"/>
      <c r="CR53" s="1279"/>
      <c r="CS53" s="1279"/>
      <c r="CT53" s="1279"/>
      <c r="CU53" s="1279"/>
      <c r="CV53" s="1279">
        <v>63.7</v>
      </c>
      <c r="CW53" s="1279"/>
      <c r="CX53" s="1279"/>
      <c r="CY53" s="1279"/>
      <c r="CZ53" s="1279"/>
      <c r="DA53" s="1279"/>
      <c r="DB53" s="1279"/>
      <c r="DC53" s="1279"/>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6"/>
      <c r="B55" s="1248"/>
      <c r="G55" s="1267"/>
      <c r="H55" s="1267"/>
      <c r="I55" s="1267"/>
      <c r="J55" s="1267"/>
      <c r="K55" s="1276"/>
      <c r="L55" s="1276"/>
      <c r="M55" s="1276"/>
      <c r="N55" s="1276"/>
      <c r="AN55" s="1273" t="s">
        <v>622</v>
      </c>
      <c r="AO55" s="1273"/>
      <c r="AP55" s="1273"/>
      <c r="AQ55" s="1273"/>
      <c r="AR55" s="1273"/>
      <c r="AS55" s="1273"/>
      <c r="AT55" s="1273"/>
      <c r="AU55" s="1273"/>
      <c r="AV55" s="1273"/>
      <c r="AW55" s="1273"/>
      <c r="AX55" s="1273"/>
      <c r="AY55" s="1273"/>
      <c r="AZ55" s="1273"/>
      <c r="BA55" s="1273"/>
      <c r="BB55" s="1277" t="s">
        <v>623</v>
      </c>
      <c r="BC55" s="1277"/>
      <c r="BD55" s="1277"/>
      <c r="BE55" s="1277"/>
      <c r="BF55" s="1277"/>
      <c r="BG55" s="1277"/>
      <c r="BH55" s="1277"/>
      <c r="BI55" s="1277"/>
      <c r="BJ55" s="1277"/>
      <c r="BK55" s="1277"/>
      <c r="BL55" s="1277"/>
      <c r="BM55" s="1277"/>
      <c r="BN55" s="1277"/>
      <c r="BO55" s="1277"/>
      <c r="BP55" s="1278"/>
      <c r="BQ55" s="1279"/>
      <c r="BR55" s="1279"/>
      <c r="BS55" s="1279"/>
      <c r="BT55" s="1279"/>
      <c r="BU55" s="1279"/>
      <c r="BV55" s="1279"/>
      <c r="BW55" s="1279"/>
      <c r="BX55" s="1279">
        <v>19.8</v>
      </c>
      <c r="BY55" s="1279"/>
      <c r="BZ55" s="1279"/>
      <c r="CA55" s="1279"/>
      <c r="CB55" s="1279"/>
      <c r="CC55" s="1279"/>
      <c r="CD55" s="1279"/>
      <c r="CE55" s="1279"/>
      <c r="CF55" s="1279">
        <v>20</v>
      </c>
      <c r="CG55" s="1279"/>
      <c r="CH55" s="1279"/>
      <c r="CI55" s="1279"/>
      <c r="CJ55" s="1279"/>
      <c r="CK55" s="1279"/>
      <c r="CL55" s="1279"/>
      <c r="CM55" s="1279"/>
      <c r="CN55" s="1279">
        <v>32.4</v>
      </c>
      <c r="CO55" s="1279"/>
      <c r="CP55" s="1279"/>
      <c r="CQ55" s="1279"/>
      <c r="CR55" s="1279"/>
      <c r="CS55" s="1279"/>
      <c r="CT55" s="1279"/>
      <c r="CU55" s="1279"/>
      <c r="CV55" s="1279">
        <v>8.5</v>
      </c>
      <c r="CW55" s="1279"/>
      <c r="CX55" s="1279"/>
      <c r="CY55" s="1279"/>
      <c r="CZ55" s="1279"/>
      <c r="DA55" s="1279"/>
      <c r="DB55" s="1279"/>
      <c r="DC55" s="1279"/>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6" customFormat="1" x14ac:dyDescent="0.15">
      <c r="B57" s="1280"/>
      <c r="G57" s="1267"/>
      <c r="H57" s="1267"/>
      <c r="I57" s="1281"/>
      <c r="J57" s="1281"/>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621</v>
      </c>
      <c r="BC57" s="1277"/>
      <c r="BD57" s="1277"/>
      <c r="BE57" s="1277"/>
      <c r="BF57" s="1277"/>
      <c r="BG57" s="1277"/>
      <c r="BH57" s="1277"/>
      <c r="BI57" s="1277"/>
      <c r="BJ57" s="1277"/>
      <c r="BK57" s="1277"/>
      <c r="BL57" s="1277"/>
      <c r="BM57" s="1277"/>
      <c r="BN57" s="1277"/>
      <c r="BO57" s="1277"/>
      <c r="BP57" s="1278"/>
      <c r="BQ57" s="1279"/>
      <c r="BR57" s="1279"/>
      <c r="BS57" s="1279"/>
      <c r="BT57" s="1279"/>
      <c r="BU57" s="1279"/>
      <c r="BV57" s="1279"/>
      <c r="BW57" s="1279"/>
      <c r="BX57" s="1279">
        <v>59.7</v>
      </c>
      <c r="BY57" s="1279"/>
      <c r="BZ57" s="1279"/>
      <c r="CA57" s="1279"/>
      <c r="CB57" s="1279"/>
      <c r="CC57" s="1279"/>
      <c r="CD57" s="1279"/>
      <c r="CE57" s="1279"/>
      <c r="CF57" s="1279">
        <v>60.7</v>
      </c>
      <c r="CG57" s="1279"/>
      <c r="CH57" s="1279"/>
      <c r="CI57" s="1279"/>
      <c r="CJ57" s="1279"/>
      <c r="CK57" s="1279"/>
      <c r="CL57" s="1279"/>
      <c r="CM57" s="1279"/>
      <c r="CN57" s="1279">
        <v>64.2</v>
      </c>
      <c r="CO57" s="1279"/>
      <c r="CP57" s="1279"/>
      <c r="CQ57" s="1279"/>
      <c r="CR57" s="1279"/>
      <c r="CS57" s="1279"/>
      <c r="CT57" s="1279"/>
      <c r="CU57" s="1279"/>
      <c r="CV57" s="1279">
        <v>62.1</v>
      </c>
      <c r="CW57" s="1279"/>
      <c r="CX57" s="1279"/>
      <c r="CY57" s="1279"/>
      <c r="CZ57" s="1279"/>
      <c r="DA57" s="1279"/>
      <c r="DB57" s="1279"/>
      <c r="DC57" s="1279"/>
      <c r="DD57" s="1282"/>
      <c r="DE57" s="1280"/>
    </row>
    <row r="58" spans="1:109" s="1256" customFormat="1" x14ac:dyDescent="0.15">
      <c r="A58" s="1242"/>
      <c r="B58" s="1280"/>
      <c r="G58" s="1267"/>
      <c r="H58" s="1267"/>
      <c r="I58" s="1281"/>
      <c r="J58" s="1281"/>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6" customFormat="1" x14ac:dyDescent="0.15">
      <c r="A59" s="1242"/>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6" customFormat="1" x14ac:dyDescent="0.15">
      <c r="A60" s="1242"/>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6" customFormat="1" x14ac:dyDescent="0.15">
      <c r="A61" s="1242"/>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8" t="s">
        <v>624</v>
      </c>
    </row>
    <row r="64" spans="1:109" x14ac:dyDescent="0.15">
      <c r="B64" s="1248"/>
      <c r="G64" s="1255"/>
      <c r="I64" s="1289"/>
      <c r="J64" s="1289"/>
      <c r="K64" s="1289"/>
      <c r="L64" s="1289"/>
      <c r="M64" s="1289"/>
      <c r="N64" s="1290"/>
      <c r="AM64" s="1255"/>
      <c r="AN64" s="1255" t="s">
        <v>616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625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1"/>
      <c r="I70" s="1291"/>
      <c r="J70" s="1292"/>
      <c r="K70" s="1292"/>
      <c r="L70" s="1293"/>
      <c r="M70" s="1292"/>
      <c r="N70" s="1293"/>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4"/>
      <c r="I71" s="1295"/>
      <c r="J71" s="1292"/>
      <c r="K71" s="1292"/>
      <c r="L71" s="1293"/>
      <c r="M71" s="1292"/>
      <c r="N71" s="1293"/>
      <c r="AM71" s="1294"/>
      <c r="AN71" s="1242" t="s">
        <v>618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562</v>
      </c>
      <c r="BQ72" s="1273"/>
      <c r="BR72" s="1273"/>
      <c r="BS72" s="1273"/>
      <c r="BT72" s="1273"/>
      <c r="BU72" s="1273"/>
      <c r="BV72" s="1273"/>
      <c r="BW72" s="1273"/>
      <c r="BX72" s="1273" t="s">
        <v>563</v>
      </c>
      <c r="BY72" s="1273"/>
      <c r="BZ72" s="1273"/>
      <c r="CA72" s="1273"/>
      <c r="CB72" s="1273"/>
      <c r="CC72" s="1273"/>
      <c r="CD72" s="1273"/>
      <c r="CE72" s="1273"/>
      <c r="CF72" s="1273" t="s">
        <v>564</v>
      </c>
      <c r="CG72" s="1273"/>
      <c r="CH72" s="1273"/>
      <c r="CI72" s="1273"/>
      <c r="CJ72" s="1273"/>
      <c r="CK72" s="1273"/>
      <c r="CL72" s="1273"/>
      <c r="CM72" s="1273"/>
      <c r="CN72" s="1273" t="s">
        <v>565</v>
      </c>
      <c r="CO72" s="1273"/>
      <c r="CP72" s="1273"/>
      <c r="CQ72" s="1273"/>
      <c r="CR72" s="1273"/>
      <c r="CS72" s="1273"/>
      <c r="CT72" s="1273"/>
      <c r="CU72" s="1273"/>
      <c r="CV72" s="1273" t="s">
        <v>566</v>
      </c>
      <c r="CW72" s="1273"/>
      <c r="CX72" s="1273"/>
      <c r="CY72" s="1273"/>
      <c r="CZ72" s="1273"/>
      <c r="DA72" s="1273"/>
      <c r="DB72" s="1273"/>
      <c r="DC72" s="1273"/>
    </row>
    <row r="73" spans="2:107" x14ac:dyDescent="0.15">
      <c r="B73" s="1248"/>
      <c r="G73" s="1274"/>
      <c r="H73" s="1274"/>
      <c r="I73" s="1274"/>
      <c r="J73" s="1274"/>
      <c r="K73" s="1296"/>
      <c r="L73" s="1296"/>
      <c r="M73" s="1296"/>
      <c r="N73" s="1296"/>
      <c r="AM73" s="1266"/>
      <c r="AN73" s="1277" t="s">
        <v>619</v>
      </c>
      <c r="AO73" s="1277"/>
      <c r="AP73" s="1277"/>
      <c r="AQ73" s="1277"/>
      <c r="AR73" s="1277"/>
      <c r="AS73" s="1277"/>
      <c r="AT73" s="1277"/>
      <c r="AU73" s="1277"/>
      <c r="AV73" s="1277"/>
      <c r="AW73" s="1277"/>
      <c r="AX73" s="1277"/>
      <c r="AY73" s="1277"/>
      <c r="AZ73" s="1277"/>
      <c r="BA73" s="1277"/>
      <c r="BB73" s="1277" t="s">
        <v>620</v>
      </c>
      <c r="BC73" s="1277"/>
      <c r="BD73" s="1277"/>
      <c r="BE73" s="1277"/>
      <c r="BF73" s="1277"/>
      <c r="BG73" s="1277"/>
      <c r="BH73" s="1277"/>
      <c r="BI73" s="1277"/>
      <c r="BJ73" s="1277"/>
      <c r="BK73" s="1277"/>
      <c r="BL73" s="1277"/>
      <c r="BM73" s="1277"/>
      <c r="BN73" s="1277"/>
      <c r="BO73" s="1277"/>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v>74.599999999999994</v>
      </c>
      <c r="CW73" s="1279"/>
      <c r="CX73" s="1279"/>
      <c r="CY73" s="1279"/>
      <c r="CZ73" s="1279"/>
      <c r="DA73" s="1279"/>
      <c r="DB73" s="1279"/>
      <c r="DC73" s="1279"/>
    </row>
    <row r="74" spans="2:107" x14ac:dyDescent="0.15">
      <c r="B74" s="1248"/>
      <c r="G74" s="1274"/>
      <c r="H74" s="1274"/>
      <c r="I74" s="1274"/>
      <c r="J74" s="1274"/>
      <c r="K74" s="1296"/>
      <c r="L74" s="1296"/>
      <c r="M74" s="1296"/>
      <c r="N74" s="1296"/>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626</v>
      </c>
      <c r="BC75" s="1277"/>
      <c r="BD75" s="1277"/>
      <c r="BE75" s="1277"/>
      <c r="BF75" s="1277"/>
      <c r="BG75" s="1277"/>
      <c r="BH75" s="1277"/>
      <c r="BI75" s="1277"/>
      <c r="BJ75" s="1277"/>
      <c r="BK75" s="1277"/>
      <c r="BL75" s="1277"/>
      <c r="BM75" s="1277"/>
      <c r="BN75" s="1277"/>
      <c r="BO75" s="1277"/>
      <c r="BP75" s="1279">
        <v>2.5</v>
      </c>
      <c r="BQ75" s="1279"/>
      <c r="BR75" s="1279"/>
      <c r="BS75" s="1279"/>
      <c r="BT75" s="1279"/>
      <c r="BU75" s="1279"/>
      <c r="BV75" s="1279"/>
      <c r="BW75" s="1279"/>
      <c r="BX75" s="1279">
        <v>2.2000000000000002</v>
      </c>
      <c r="BY75" s="1279"/>
      <c r="BZ75" s="1279"/>
      <c r="CA75" s="1279"/>
      <c r="CB75" s="1279"/>
      <c r="CC75" s="1279"/>
      <c r="CD75" s="1279"/>
      <c r="CE75" s="1279"/>
      <c r="CF75" s="1279">
        <v>2.1</v>
      </c>
      <c r="CG75" s="1279"/>
      <c r="CH75" s="1279"/>
      <c r="CI75" s="1279"/>
      <c r="CJ75" s="1279"/>
      <c r="CK75" s="1279"/>
      <c r="CL75" s="1279"/>
      <c r="CM75" s="1279"/>
      <c r="CN75" s="1279">
        <v>1.8</v>
      </c>
      <c r="CO75" s="1279"/>
      <c r="CP75" s="1279"/>
      <c r="CQ75" s="1279"/>
      <c r="CR75" s="1279"/>
      <c r="CS75" s="1279"/>
      <c r="CT75" s="1279"/>
      <c r="CU75" s="1279"/>
      <c r="CV75" s="1279">
        <v>1.8</v>
      </c>
      <c r="CW75" s="1279"/>
      <c r="CX75" s="1279"/>
      <c r="CY75" s="1279"/>
      <c r="CZ75" s="1279"/>
      <c r="DA75" s="1279"/>
      <c r="DB75" s="1279"/>
      <c r="DC75" s="1279"/>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8"/>
      <c r="G77" s="1267"/>
      <c r="H77" s="1267"/>
      <c r="I77" s="1267"/>
      <c r="J77" s="1267"/>
      <c r="K77" s="1296"/>
      <c r="L77" s="1296"/>
      <c r="M77" s="1296"/>
      <c r="N77" s="1296"/>
      <c r="AN77" s="1273" t="s">
        <v>622</v>
      </c>
      <c r="AO77" s="1273"/>
      <c r="AP77" s="1273"/>
      <c r="AQ77" s="1273"/>
      <c r="AR77" s="1273"/>
      <c r="AS77" s="1273"/>
      <c r="AT77" s="1273"/>
      <c r="AU77" s="1273"/>
      <c r="AV77" s="1273"/>
      <c r="AW77" s="1273"/>
      <c r="AX77" s="1273"/>
      <c r="AY77" s="1273"/>
      <c r="AZ77" s="1273"/>
      <c r="BA77" s="1273"/>
      <c r="BB77" s="1277" t="s">
        <v>620</v>
      </c>
      <c r="BC77" s="1277"/>
      <c r="BD77" s="1277"/>
      <c r="BE77" s="1277"/>
      <c r="BF77" s="1277"/>
      <c r="BG77" s="1277"/>
      <c r="BH77" s="1277"/>
      <c r="BI77" s="1277"/>
      <c r="BJ77" s="1277"/>
      <c r="BK77" s="1277"/>
      <c r="BL77" s="1277"/>
      <c r="BM77" s="1277"/>
      <c r="BN77" s="1277"/>
      <c r="BO77" s="1277"/>
      <c r="BP77" s="1279">
        <v>19.8</v>
      </c>
      <c r="BQ77" s="1279"/>
      <c r="BR77" s="1279"/>
      <c r="BS77" s="1279"/>
      <c r="BT77" s="1279"/>
      <c r="BU77" s="1279"/>
      <c r="BV77" s="1279"/>
      <c r="BW77" s="1279"/>
      <c r="BX77" s="1279">
        <v>19.8</v>
      </c>
      <c r="BY77" s="1279"/>
      <c r="BZ77" s="1279"/>
      <c r="CA77" s="1279"/>
      <c r="CB77" s="1279"/>
      <c r="CC77" s="1279"/>
      <c r="CD77" s="1279"/>
      <c r="CE77" s="1279"/>
      <c r="CF77" s="1279">
        <v>20</v>
      </c>
      <c r="CG77" s="1279"/>
      <c r="CH77" s="1279"/>
      <c r="CI77" s="1279"/>
      <c r="CJ77" s="1279"/>
      <c r="CK77" s="1279"/>
      <c r="CL77" s="1279"/>
      <c r="CM77" s="1279"/>
      <c r="CN77" s="1279">
        <v>32.4</v>
      </c>
      <c r="CO77" s="1279"/>
      <c r="CP77" s="1279"/>
      <c r="CQ77" s="1279"/>
      <c r="CR77" s="1279"/>
      <c r="CS77" s="1279"/>
      <c r="CT77" s="1279"/>
      <c r="CU77" s="1279"/>
      <c r="CV77" s="1279">
        <v>8.5</v>
      </c>
      <c r="CW77" s="1279"/>
      <c r="CX77" s="1279"/>
      <c r="CY77" s="1279"/>
      <c r="CZ77" s="1279"/>
      <c r="DA77" s="1279"/>
      <c r="DB77" s="1279"/>
      <c r="DC77" s="1279"/>
    </row>
    <row r="78" spans="2:107" x14ac:dyDescent="0.15">
      <c r="B78" s="1248"/>
      <c r="G78" s="1267"/>
      <c r="H78" s="1267"/>
      <c r="I78" s="1267"/>
      <c r="J78" s="1267"/>
      <c r="K78" s="1296"/>
      <c r="L78" s="1296"/>
      <c r="M78" s="1296"/>
      <c r="N78" s="1296"/>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8"/>
      <c r="G79" s="1267"/>
      <c r="H79" s="1267"/>
      <c r="I79" s="1281"/>
      <c r="J79" s="1281"/>
      <c r="K79" s="1297"/>
      <c r="L79" s="1297"/>
      <c r="M79" s="1297"/>
      <c r="N79" s="1297"/>
      <c r="AN79" s="1273"/>
      <c r="AO79" s="1273"/>
      <c r="AP79" s="1273"/>
      <c r="AQ79" s="1273"/>
      <c r="AR79" s="1273"/>
      <c r="AS79" s="1273"/>
      <c r="AT79" s="1273"/>
      <c r="AU79" s="1273"/>
      <c r="AV79" s="1273"/>
      <c r="AW79" s="1273"/>
      <c r="AX79" s="1273"/>
      <c r="AY79" s="1273"/>
      <c r="AZ79" s="1273"/>
      <c r="BA79" s="1273"/>
      <c r="BB79" s="1277" t="s">
        <v>626</v>
      </c>
      <c r="BC79" s="1277"/>
      <c r="BD79" s="1277"/>
      <c r="BE79" s="1277"/>
      <c r="BF79" s="1277"/>
      <c r="BG79" s="1277"/>
      <c r="BH79" s="1277"/>
      <c r="BI79" s="1277"/>
      <c r="BJ79" s="1277"/>
      <c r="BK79" s="1277"/>
      <c r="BL79" s="1277"/>
      <c r="BM79" s="1277"/>
      <c r="BN79" s="1277"/>
      <c r="BO79" s="1277"/>
      <c r="BP79" s="1279">
        <v>8.9</v>
      </c>
      <c r="BQ79" s="1279"/>
      <c r="BR79" s="1279"/>
      <c r="BS79" s="1279"/>
      <c r="BT79" s="1279"/>
      <c r="BU79" s="1279"/>
      <c r="BV79" s="1279"/>
      <c r="BW79" s="1279"/>
      <c r="BX79" s="1279">
        <v>8.8000000000000007</v>
      </c>
      <c r="BY79" s="1279"/>
      <c r="BZ79" s="1279"/>
      <c r="CA79" s="1279"/>
      <c r="CB79" s="1279"/>
      <c r="CC79" s="1279"/>
      <c r="CD79" s="1279"/>
      <c r="CE79" s="1279"/>
      <c r="CF79" s="1279">
        <v>8.9</v>
      </c>
      <c r="CG79" s="1279"/>
      <c r="CH79" s="1279"/>
      <c r="CI79" s="1279"/>
      <c r="CJ79" s="1279"/>
      <c r="CK79" s="1279"/>
      <c r="CL79" s="1279"/>
      <c r="CM79" s="1279"/>
      <c r="CN79" s="1279">
        <v>9.5</v>
      </c>
      <c r="CO79" s="1279"/>
      <c r="CP79" s="1279"/>
      <c r="CQ79" s="1279"/>
      <c r="CR79" s="1279"/>
      <c r="CS79" s="1279"/>
      <c r="CT79" s="1279"/>
      <c r="CU79" s="1279"/>
      <c r="CV79" s="1279">
        <v>8.1999999999999993</v>
      </c>
      <c r="CW79" s="1279"/>
      <c r="CX79" s="1279"/>
      <c r="CY79" s="1279"/>
      <c r="CZ79" s="1279"/>
      <c r="DA79" s="1279"/>
      <c r="DB79" s="1279"/>
      <c r="DC79" s="1279"/>
    </row>
    <row r="80" spans="2:107" x14ac:dyDescent="0.15">
      <c r="B80" s="1248"/>
      <c r="G80" s="1267"/>
      <c r="H80" s="1267"/>
      <c r="I80" s="1281"/>
      <c r="J80" s="1281"/>
      <c r="K80" s="1297"/>
      <c r="L80" s="1297"/>
      <c r="M80" s="1297"/>
      <c r="N80" s="1297"/>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8"/>
    </row>
    <row r="82" spans="2:109" ht="17.25" x14ac:dyDescent="0.15">
      <c r="B82" s="1248"/>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bOvUewBNQr3FEDfw/yESj/1dND9liCwimVZ5LdoDVLDRXHZs4OOmP+wjGuZr7aQK7xJp1h7HCQG/0OMS9JvJIQ==" saltValue="9C9PxGb8oj29KM4IzEDHs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80" zoomScaleNormal="80" zoomScaleSheetLayoutView="70" workbookViewId="0">
      <selection activeCell="BK68" sqref="BK68"/>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627</v>
      </c>
    </row>
  </sheetData>
  <sheetProtection algorithmName="SHA-512" hashValue="ONetB1er5HaiOEgQdzgThWU4MHDhk0eqhgSbnq2RmjU5BY54HBrDMyBYwSkUZiifhiDxtu7CVeB762eKcKytIw==" saltValue="QIJf78fYr/htu8ScNz78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109" zoomScale="80" zoomScaleNormal="80" zoomScaleSheetLayoutView="55" workbookViewId="0">
      <selection activeCell="BI91" sqref="BI91"/>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628</v>
      </c>
    </row>
  </sheetData>
  <sheetProtection algorithmName="SHA-512" hashValue="6m8KPkrZ1VBr4rYXqdkGvknpQaNJDc3Rb56g2IfNL+ZBK7Zo7KFHe8A5t+Q5BFzBCL09MVoJqNK3pNJ6R7vo+w==" saltValue="0I8aYYN4iJXeeKVoJddW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559</v>
      </c>
      <c r="G2" s="148"/>
      <c r="H2" s="149"/>
    </row>
    <row r="3" spans="1:8" x14ac:dyDescent="0.15">
      <c r="A3" s="145" t="s">
        <v>552</v>
      </c>
      <c r="B3" s="150"/>
      <c r="C3" s="151"/>
      <c r="D3" s="152">
        <v>42727</v>
      </c>
      <c r="E3" s="153"/>
      <c r="F3" s="154">
        <v>106005</v>
      </c>
      <c r="G3" s="155"/>
      <c r="H3" s="156"/>
    </row>
    <row r="4" spans="1:8" x14ac:dyDescent="0.15">
      <c r="A4" s="157"/>
      <c r="B4" s="158"/>
      <c r="C4" s="159"/>
      <c r="D4" s="160">
        <v>32327</v>
      </c>
      <c r="E4" s="161"/>
      <c r="F4" s="162">
        <v>58359</v>
      </c>
      <c r="G4" s="163"/>
      <c r="H4" s="164"/>
    </row>
    <row r="5" spans="1:8" x14ac:dyDescent="0.15">
      <c r="A5" s="145" t="s">
        <v>554</v>
      </c>
      <c r="B5" s="150"/>
      <c r="C5" s="151"/>
      <c r="D5" s="152">
        <v>46435</v>
      </c>
      <c r="E5" s="153"/>
      <c r="F5" s="154">
        <v>98507</v>
      </c>
      <c r="G5" s="155"/>
      <c r="H5" s="156"/>
    </row>
    <row r="6" spans="1:8" x14ac:dyDescent="0.15">
      <c r="A6" s="157"/>
      <c r="B6" s="158"/>
      <c r="C6" s="159"/>
      <c r="D6" s="160">
        <v>25615</v>
      </c>
      <c r="E6" s="161"/>
      <c r="F6" s="162">
        <v>47567</v>
      </c>
      <c r="G6" s="163"/>
      <c r="H6" s="164"/>
    </row>
    <row r="7" spans="1:8" x14ac:dyDescent="0.15">
      <c r="A7" s="145" t="s">
        <v>555</v>
      </c>
      <c r="B7" s="150"/>
      <c r="C7" s="151"/>
      <c r="D7" s="152">
        <v>75938</v>
      </c>
      <c r="E7" s="153"/>
      <c r="F7" s="154">
        <v>113347</v>
      </c>
      <c r="G7" s="155"/>
      <c r="H7" s="156"/>
    </row>
    <row r="8" spans="1:8" x14ac:dyDescent="0.15">
      <c r="A8" s="157"/>
      <c r="B8" s="158"/>
      <c r="C8" s="159"/>
      <c r="D8" s="160">
        <v>34046</v>
      </c>
      <c r="E8" s="161"/>
      <c r="F8" s="162">
        <v>58728</v>
      </c>
      <c r="G8" s="163"/>
      <c r="H8" s="164"/>
    </row>
    <row r="9" spans="1:8" x14ac:dyDescent="0.15">
      <c r="A9" s="145" t="s">
        <v>556</v>
      </c>
      <c r="B9" s="150"/>
      <c r="C9" s="151"/>
      <c r="D9" s="152">
        <v>202227</v>
      </c>
      <c r="E9" s="153"/>
      <c r="F9" s="154">
        <v>120302</v>
      </c>
      <c r="G9" s="155"/>
      <c r="H9" s="156"/>
    </row>
    <row r="10" spans="1:8" x14ac:dyDescent="0.15">
      <c r="A10" s="157"/>
      <c r="B10" s="158"/>
      <c r="C10" s="159"/>
      <c r="D10" s="160">
        <v>78265</v>
      </c>
      <c r="E10" s="161"/>
      <c r="F10" s="162">
        <v>59328</v>
      </c>
      <c r="G10" s="163"/>
      <c r="H10" s="164"/>
    </row>
    <row r="11" spans="1:8" x14ac:dyDescent="0.15">
      <c r="A11" s="145" t="s">
        <v>557</v>
      </c>
      <c r="B11" s="150"/>
      <c r="C11" s="151"/>
      <c r="D11" s="152">
        <v>214058</v>
      </c>
      <c r="E11" s="153"/>
      <c r="F11" s="154">
        <v>85942</v>
      </c>
      <c r="G11" s="155"/>
      <c r="H11" s="156"/>
    </row>
    <row r="12" spans="1:8" x14ac:dyDescent="0.15">
      <c r="A12" s="157"/>
      <c r="B12" s="158"/>
      <c r="C12" s="165"/>
      <c r="D12" s="160">
        <v>96714</v>
      </c>
      <c r="E12" s="161"/>
      <c r="F12" s="162">
        <v>48630</v>
      </c>
      <c r="G12" s="163"/>
      <c r="H12" s="164"/>
    </row>
    <row r="13" spans="1:8" x14ac:dyDescent="0.15">
      <c r="A13" s="145"/>
      <c r="B13" s="150"/>
      <c r="C13" s="166"/>
      <c r="D13" s="167">
        <v>116277</v>
      </c>
      <c r="E13" s="168"/>
      <c r="F13" s="169">
        <v>104821</v>
      </c>
      <c r="G13" s="170"/>
      <c r="H13" s="156"/>
    </row>
    <row r="14" spans="1:8" x14ac:dyDescent="0.15">
      <c r="A14" s="157"/>
      <c r="B14" s="158"/>
      <c r="C14" s="159"/>
      <c r="D14" s="160">
        <v>53393</v>
      </c>
      <c r="E14" s="161"/>
      <c r="F14" s="162">
        <v>54522</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7.62</v>
      </c>
      <c r="C19" s="171">
        <f>ROUND(VALUE(SUBSTITUTE(実質収支比率等に係る経年分析!G$48,"▲","-")),2)</f>
        <v>7.33</v>
      </c>
      <c r="D19" s="171">
        <f>ROUND(VALUE(SUBSTITUTE(実質収支比率等に係る経年分析!H$48,"▲","-")),2)</f>
        <v>9.34</v>
      </c>
      <c r="E19" s="171">
        <f>ROUND(VALUE(SUBSTITUTE(実質収支比率等に係る経年分析!I$48,"▲","-")),2)</f>
        <v>8.35</v>
      </c>
      <c r="F19" s="171">
        <f>ROUND(VALUE(SUBSTITUTE(実質収支比率等に係る経年分析!J$48,"▲","-")),2)</f>
        <v>13.7</v>
      </c>
    </row>
    <row r="20" spans="1:11" x14ac:dyDescent="0.15">
      <c r="A20" s="171" t="s">
        <v>55</v>
      </c>
      <c r="B20" s="171">
        <f>ROUND(VALUE(SUBSTITUTE(実質収支比率等に係る経年分析!F$47,"▲","-")),2)</f>
        <v>30.71</v>
      </c>
      <c r="C20" s="171">
        <f>ROUND(VALUE(SUBSTITUTE(実質収支比率等に係る経年分析!G$47,"▲","-")),2)</f>
        <v>35.39</v>
      </c>
      <c r="D20" s="171">
        <f>ROUND(VALUE(SUBSTITUTE(実質収支比率等に係る経年分析!H$47,"▲","-")),2)</f>
        <v>32.86</v>
      </c>
      <c r="E20" s="171">
        <f>ROUND(VALUE(SUBSTITUTE(実質収支比率等に係る経年分析!I$47,"▲","-")),2)</f>
        <v>30.04</v>
      </c>
      <c r="F20" s="171">
        <f>ROUND(VALUE(SUBSTITUTE(実質収支比率等に係る経年分析!J$47,"▲","-")),2)</f>
        <v>26.95</v>
      </c>
    </row>
    <row r="21" spans="1:11" x14ac:dyDescent="0.15">
      <c r="A21" s="171" t="s">
        <v>56</v>
      </c>
      <c r="B21" s="171">
        <f>IF(ISNUMBER(VALUE(SUBSTITUTE(実質収支比率等に係る経年分析!F$49,"▲","-"))),ROUND(VALUE(SUBSTITUTE(実質収支比率等に係る経年分析!F$49,"▲","-")),2),NA())</f>
        <v>-0.12</v>
      </c>
      <c r="C21" s="171">
        <f>IF(ISNUMBER(VALUE(SUBSTITUTE(実質収支比率等に係る経年分析!G$49,"▲","-"))),ROUND(VALUE(SUBSTITUTE(実質収支比率等に係る経年分析!G$49,"▲","-")),2),NA())</f>
        <v>5.13</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-2.23</v>
      </c>
      <c r="F21" s="171">
        <f>IF(ISNUMBER(VALUE(SUBSTITUTE(実質収支比率等に係る経年分析!J$49,"▲","-"))),ROUND(VALUE(SUBSTITUTE(実質収支比率等に係る経年分析!J$49,"▲","-")),2),NA())</f>
        <v>1.62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芳賀町後期高齢者医療特別会計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0.09</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0.09</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7.0000000000000007E-2</v>
      </c>
    </row>
    <row r="30" spans="1:11" x14ac:dyDescent="0.15">
      <c r="A30" s="172" t="str">
        <f>IF(連結実質赤字比率に係る赤字・黒字の構成分析!C$40="",NA(),連結実質赤字比率に係る赤字・黒字の構成分析!C$40)</f>
        <v>芳賀町農業集落排水事業特別会計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0.32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0.08</v>
      </c>
    </row>
    <row r="31" spans="1:11" x14ac:dyDescent="0.15">
      <c r="A31" s="172" t="str">
        <f>IF(連結実質赤字比率に係る赤字・黒字の構成分析!C$39="",NA(),連結実質赤字比率に係る赤字・黒字の構成分析!C$39)</f>
        <v>芳賀町公共下水道事業特別会計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0.28999999999999998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芳賀工業団地排水処理センター特別会計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15">
      <c r="A33" s="172" t="str">
        <f>IF(連結実質赤字比率に係る赤字・黒字の構成分析!C$37="",NA(),連結実質赤字比率に係る赤字・黒字の構成分析!C$37)</f>
        <v>芳賀町宅地造成事業特別会計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0.56999999999999995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0.28999999999999998</v>
      </c>
    </row>
    <row r="34" spans="1:16" x14ac:dyDescent="0.15">
      <c r="A34" s="172" t="str">
        <f>IF(連結実質赤字比率に係る赤字・黒字の構成分析!C$36="",NA(),連結実質赤字比率に係る赤字・黒字の構成分析!C$36)</f>
        <v>芳賀町国民健康保険特別会計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1.35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v>
      </c>
    </row>
    <row r="35" spans="1:16" x14ac:dyDescent="0.15">
      <c r="A35" s="172" t="str">
        <f>IF(連結実質赤字比率に係る赤字・黒字の構成分析!C$35="",NA(),連結実質赤字比率に係る赤字・黒字の構成分析!C$35)</f>
        <v>芳賀町介護保険特別会計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1.51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2.1800000000000002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9.2100000000000009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8.24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606</v>
      </c>
      <c r="E42" s="173"/>
      <c r="F42" s="173"/>
      <c r="G42" s="173">
        <f>'実質公債費比率（分子）の構造'!L$52</f>
        <v>575</v>
      </c>
      <c r="H42" s="173"/>
      <c r="I42" s="173"/>
      <c r="J42" s="173">
        <f>'実質公債費比率（分子）の構造'!M$52</f>
        <v>559</v>
      </c>
      <c r="K42" s="173"/>
      <c r="L42" s="173"/>
      <c r="M42" s="173">
        <f>'実質公債費比率（分子）の構造'!N$52</f>
        <v>550</v>
      </c>
      <c r="N42" s="173"/>
      <c r="O42" s="173"/>
      <c r="P42" s="173">
        <f>'実質公債費比率（分子）の構造'!O$52</f>
        <v>542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28</v>
      </c>
      <c r="C44" s="173"/>
      <c r="D44" s="173"/>
      <c r="E44" s="173">
        <f>'実質公債費比率（分子）の構造'!L$50</f>
        <v>3</v>
      </c>
      <c r="F44" s="173"/>
      <c r="G44" s="173"/>
      <c r="H44" s="173">
        <f>'実質公債費比率（分子）の構造'!M$50</f>
        <v>13</v>
      </c>
      <c r="I44" s="173"/>
      <c r="J44" s="173"/>
      <c r="K44" s="173">
        <f>'実質公債費比率（分子）の構造'!N$50</f>
        <v>27</v>
      </c>
      <c r="L44" s="173"/>
      <c r="M44" s="173"/>
      <c r="N44" s="173">
        <f>'実質公債費比率（分子）の構造'!O$50</f>
        <v>52</v>
      </c>
      <c r="O44" s="173"/>
      <c r="P44" s="173"/>
    </row>
    <row r="45" spans="1:16" x14ac:dyDescent="0.15">
      <c r="A45" s="173" t="s">
        <v>66</v>
      </c>
      <c r="B45" s="173">
        <f>'実質公債費比率（分子）の構造'!K$49</f>
        <v>33</v>
      </c>
      <c r="C45" s="173"/>
      <c r="D45" s="173"/>
      <c r="E45" s="173">
        <f>'実質公債費比率（分子）の構造'!L$49</f>
        <v>10</v>
      </c>
      <c r="F45" s="173"/>
      <c r="G45" s="173"/>
      <c r="H45" s="173">
        <f>'実質公債費比率（分子）の構造'!M$49</f>
        <v>41</v>
      </c>
      <c r="I45" s="173"/>
      <c r="J45" s="173"/>
      <c r="K45" s="173">
        <f>'実質公債費比率（分子）の構造'!N$49</f>
        <v>38</v>
      </c>
      <c r="L45" s="173"/>
      <c r="M45" s="173"/>
      <c r="N45" s="173">
        <f>'実質公債費比率（分子）の構造'!O$49</f>
        <v>70</v>
      </c>
      <c r="O45" s="173"/>
      <c r="P45" s="173"/>
    </row>
    <row r="46" spans="1:16" x14ac:dyDescent="0.15">
      <c r="A46" s="173" t="s">
        <v>67</v>
      </c>
      <c r="B46" s="173">
        <f>'実質公債費比率（分子）の構造'!K$48</f>
        <v>193</v>
      </c>
      <c r="C46" s="173"/>
      <c r="D46" s="173"/>
      <c r="E46" s="173">
        <f>'実質公債費比率（分子）の構造'!L$48</f>
        <v>202</v>
      </c>
      <c r="F46" s="173"/>
      <c r="G46" s="173"/>
      <c r="H46" s="173">
        <f>'実質公債費比率（分子）の構造'!M$48</f>
        <v>187</v>
      </c>
      <c r="I46" s="173"/>
      <c r="J46" s="173"/>
      <c r="K46" s="173">
        <f>'実質公債費比率（分子）の構造'!N$48</f>
        <v>183</v>
      </c>
      <c r="L46" s="173"/>
      <c r="M46" s="173"/>
      <c r="N46" s="173">
        <f>'実質公債費比率（分子）の構造'!O$48</f>
        <v>196</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460</v>
      </c>
      <c r="C49" s="173"/>
      <c r="D49" s="173"/>
      <c r="E49" s="173">
        <f>'実質公債費比率（分子）の構造'!L$45</f>
        <v>436</v>
      </c>
      <c r="F49" s="173"/>
      <c r="G49" s="173"/>
      <c r="H49" s="173">
        <f>'実質公債費比率（分子）の構造'!M$45</f>
        <v>399</v>
      </c>
      <c r="I49" s="173"/>
      <c r="J49" s="173"/>
      <c r="K49" s="173">
        <f>'実質公債費比率（分子）の構造'!N$45</f>
        <v>375</v>
      </c>
      <c r="L49" s="173"/>
      <c r="M49" s="173"/>
      <c r="N49" s="173">
        <f>'実質公債費比率（分子）の構造'!O$45</f>
        <v>327</v>
      </c>
      <c r="O49" s="173"/>
      <c r="P49" s="173"/>
    </row>
    <row r="50" spans="1:16" x14ac:dyDescent="0.15">
      <c r="A50" s="173" t="s">
        <v>71</v>
      </c>
      <c r="B50" s="173" t="e">
        <f>NA()</f>
        <v>#N/A</v>
      </c>
      <c r="C50" s="173">
        <f>IF(ISNUMBER('実質公債費比率（分子）の構造'!K$53),'実質公債費比率（分子）の構造'!K$53,NA())</f>
        <v>108</v>
      </c>
      <c r="D50" s="173" t="e">
        <f>NA()</f>
        <v>#N/A</v>
      </c>
      <c r="E50" s="173" t="e">
        <f>NA()</f>
        <v>#N/A</v>
      </c>
      <c r="F50" s="173">
        <f>IF(ISNUMBER('実質公債費比率（分子）の構造'!L$53),'実質公債費比率（分子）の構造'!L$53,NA())</f>
        <v>76</v>
      </c>
      <c r="G50" s="173" t="e">
        <f>NA()</f>
        <v>#N/A</v>
      </c>
      <c r="H50" s="173" t="e">
        <f>NA()</f>
        <v>#N/A</v>
      </c>
      <c r="I50" s="173">
        <f>IF(ISNUMBER('実質公債費比率（分子）の構造'!M$53),'実質公債費比率（分子）の構造'!M$53,NA())</f>
        <v>81</v>
      </c>
      <c r="J50" s="173" t="e">
        <f>NA()</f>
        <v>#N/A</v>
      </c>
      <c r="K50" s="173" t="e">
        <f>NA()</f>
        <v>#N/A</v>
      </c>
      <c r="L50" s="173">
        <f>IF(ISNUMBER('実質公債費比率（分子）の構造'!N$53),'実質公債費比率（分子）の構造'!N$53,NA())</f>
        <v>73</v>
      </c>
      <c r="M50" s="173" t="e">
        <f>NA()</f>
        <v>#N/A</v>
      </c>
      <c r="N50" s="173" t="e">
        <f>NA()</f>
        <v>#N/A</v>
      </c>
      <c r="O50" s="173">
        <f>IF(ISNUMBER('実質公債費比率（分子）の構造'!O$53),'実質公債費比率（分子）の構造'!O$53,NA())</f>
        <v>103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4829</v>
      </c>
      <c r="E56" s="172"/>
      <c r="F56" s="172"/>
      <c r="G56" s="172">
        <f>'将来負担比率（分子）の構造'!J$52</f>
        <v>4206</v>
      </c>
      <c r="H56" s="172"/>
      <c r="I56" s="172"/>
      <c r="J56" s="172">
        <f>'将来負担比率（分子）の構造'!K$52</f>
        <v>3978</v>
      </c>
      <c r="K56" s="172"/>
      <c r="L56" s="172"/>
      <c r="M56" s="172">
        <f>'将来負担比率（分子）の構造'!L$52</f>
        <v>3924</v>
      </c>
      <c r="N56" s="172"/>
      <c r="O56" s="172"/>
      <c r="P56" s="172">
        <f>'将来負担比率（分子）の構造'!M$52</f>
        <v>4318</v>
      </c>
    </row>
    <row r="57" spans="1:16" x14ac:dyDescent="0.15">
      <c r="A57" s="172" t="s">
        <v>42</v>
      </c>
      <c r="B57" s="172"/>
      <c r="C57" s="172"/>
      <c r="D57" s="172">
        <f>'将来負担比率（分子）の構造'!I$51</f>
        <v>1636</v>
      </c>
      <c r="E57" s="172"/>
      <c r="F57" s="172"/>
      <c r="G57" s="172">
        <f>'将来負担比率（分子）の構造'!J$51</f>
        <v>1491</v>
      </c>
      <c r="H57" s="172"/>
      <c r="I57" s="172"/>
      <c r="J57" s="172">
        <f>'将来負担比率（分子）の構造'!K$51</f>
        <v>1624</v>
      </c>
      <c r="K57" s="172"/>
      <c r="L57" s="172"/>
      <c r="M57" s="172">
        <f>'将来負担比率（分子）の構造'!L$51</f>
        <v>1602</v>
      </c>
      <c r="N57" s="172"/>
      <c r="O57" s="172"/>
      <c r="P57" s="172">
        <f>'将来負担比率（分子）の構造'!M$51</f>
        <v>1568</v>
      </c>
    </row>
    <row r="58" spans="1:16" x14ac:dyDescent="0.15">
      <c r="A58" s="172" t="s">
        <v>41</v>
      </c>
      <c r="B58" s="172"/>
      <c r="C58" s="172"/>
      <c r="D58" s="172">
        <f>'将来負担比率（分子）の構造'!I$50</f>
        <v>2498</v>
      </c>
      <c r="E58" s="172"/>
      <c r="F58" s="172"/>
      <c r="G58" s="172">
        <f>'将来負担比率（分子）の構造'!J$50</f>
        <v>2366</v>
      </c>
      <c r="H58" s="172"/>
      <c r="I58" s="172"/>
      <c r="J58" s="172">
        <f>'将来負担比率（分子）の構造'!K$50</f>
        <v>2017</v>
      </c>
      <c r="K58" s="172"/>
      <c r="L58" s="172"/>
      <c r="M58" s="172">
        <f>'将来負担比率（分子）の構造'!L$50</f>
        <v>2928</v>
      </c>
      <c r="N58" s="172"/>
      <c r="O58" s="172"/>
      <c r="P58" s="172">
        <f>'将来負担比率（分子）の構造'!M$50</f>
        <v>2802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1271</v>
      </c>
      <c r="C62" s="172"/>
      <c r="D62" s="172"/>
      <c r="E62" s="172">
        <f>'将来負担比率（分子）の構造'!J$45</f>
        <v>1187</v>
      </c>
      <c r="F62" s="172"/>
      <c r="G62" s="172"/>
      <c r="H62" s="172">
        <f>'将来負担比率（分子）の構造'!K$45</f>
        <v>1154</v>
      </c>
      <c r="I62" s="172"/>
      <c r="J62" s="172"/>
      <c r="K62" s="172">
        <f>'将来負担比率（分子）の構造'!L$45</f>
        <v>1150</v>
      </c>
      <c r="L62" s="172"/>
      <c r="M62" s="172"/>
      <c r="N62" s="172">
        <f>'将来負担比率（分子）の構造'!M$45</f>
        <v>1139</v>
      </c>
      <c r="O62" s="172"/>
      <c r="P62" s="172"/>
    </row>
    <row r="63" spans="1:16" x14ac:dyDescent="0.15">
      <c r="A63" s="172" t="s">
        <v>34</v>
      </c>
      <c r="B63" s="172">
        <f>'将来負担比率（分子）の構造'!I$44</f>
        <v>466</v>
      </c>
      <c r="C63" s="172"/>
      <c r="D63" s="172"/>
      <c r="E63" s="172">
        <f>'将来負担比率（分子）の構造'!J$44</f>
        <v>480</v>
      </c>
      <c r="F63" s="172"/>
      <c r="G63" s="172"/>
      <c r="H63" s="172">
        <f>'将来負担比率（分子）の構造'!K$44</f>
        <v>486</v>
      </c>
      <c r="I63" s="172"/>
      <c r="J63" s="172"/>
      <c r="K63" s="172">
        <f>'将来負担比率（分子）の構造'!L$44</f>
        <v>400</v>
      </c>
      <c r="L63" s="172"/>
      <c r="M63" s="172"/>
      <c r="N63" s="172">
        <f>'将来負担比率（分子）の構造'!M$44</f>
        <v>414</v>
      </c>
      <c r="O63" s="172"/>
      <c r="P63" s="172"/>
    </row>
    <row r="64" spans="1:16" x14ac:dyDescent="0.15">
      <c r="A64" s="172" t="s">
        <v>33</v>
      </c>
      <c r="B64" s="172">
        <f>'将来負担比率（分子）の構造'!I$43</f>
        <v>2714</v>
      </c>
      <c r="C64" s="172"/>
      <c r="D64" s="172"/>
      <c r="E64" s="172">
        <f>'将来負担比率（分子）の構造'!J$43</f>
        <v>2753</v>
      </c>
      <c r="F64" s="172"/>
      <c r="G64" s="172"/>
      <c r="H64" s="172">
        <f>'将来負担比率（分子）の構造'!K$43</f>
        <v>2615</v>
      </c>
      <c r="I64" s="172"/>
      <c r="J64" s="172"/>
      <c r="K64" s="172">
        <f>'将来負担比率（分子）の構造'!L$43</f>
        <v>2092</v>
      </c>
      <c r="L64" s="172"/>
      <c r="M64" s="172"/>
      <c r="N64" s="172">
        <f>'将来負担比率（分子）の構造'!M$43</f>
        <v>1987</v>
      </c>
      <c r="O64" s="172"/>
      <c r="P64" s="172"/>
    </row>
    <row r="65" spans="1:16" x14ac:dyDescent="0.15">
      <c r="A65" s="172" t="s">
        <v>32</v>
      </c>
      <c r="B65" s="172">
        <f>'将来負担比率（分子）の構造'!I$42</f>
        <v>107</v>
      </c>
      <c r="C65" s="172"/>
      <c r="D65" s="172"/>
      <c r="E65" s="172">
        <f>'将来負担比率（分子）の構造'!J$42</f>
        <v>47</v>
      </c>
      <c r="F65" s="172"/>
      <c r="G65" s="172"/>
      <c r="H65" s="172">
        <f>'将来負担比率（分子）の構造'!K$42</f>
        <v>1487</v>
      </c>
      <c r="I65" s="172"/>
      <c r="J65" s="172"/>
      <c r="K65" s="172">
        <f>'将来負担比率（分子）の構造'!L$42</f>
        <v>1226</v>
      </c>
      <c r="L65" s="172"/>
      <c r="M65" s="172"/>
      <c r="N65" s="172">
        <f>'将来負担比率（分子）の構造'!M$42</f>
        <v>5088</v>
      </c>
      <c r="O65" s="172"/>
      <c r="P65" s="172"/>
    </row>
    <row r="66" spans="1:16" x14ac:dyDescent="0.15">
      <c r="A66" s="172" t="s">
        <v>31</v>
      </c>
      <c r="B66" s="172">
        <f>'将来負担比率（分子）の構造'!I$41</f>
        <v>2277</v>
      </c>
      <c r="C66" s="172"/>
      <c r="D66" s="172"/>
      <c r="E66" s="172">
        <f>'将来負担比率（分子）の構造'!J$41</f>
        <v>1992</v>
      </c>
      <c r="F66" s="172"/>
      <c r="G66" s="172"/>
      <c r="H66" s="172">
        <f>'将来負担比率（分子）の構造'!K$41</f>
        <v>1748</v>
      </c>
      <c r="I66" s="172"/>
      <c r="J66" s="172"/>
      <c r="K66" s="172">
        <f>'将来負担比率（分子）の構造'!L$41</f>
        <v>2622</v>
      </c>
      <c r="L66" s="172"/>
      <c r="M66" s="172"/>
      <c r="N66" s="172">
        <f>'将来負担比率（分子）の構造'!M$41</f>
        <v>3631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3569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1678</v>
      </c>
      <c r="C72" s="176">
        <f>基金残高に係る経年分析!G55</f>
        <v>1594</v>
      </c>
      <c r="D72" s="176">
        <f>基金残高に係る経年分析!H55</f>
        <v>1406</v>
      </c>
    </row>
    <row r="73" spans="1:16" x14ac:dyDescent="0.15">
      <c r="A73" s="175" t="s">
        <v>78</v>
      </c>
      <c r="B73" s="176" t="str">
        <f>基金残高に係る経年分析!F56</f>
        <v>-</v>
      </c>
      <c r="C73" s="176">
        <f>基金残高に係る経年分析!G56</f>
        <v>100</v>
      </c>
      <c r="D73" s="176">
        <f>基金残高に係る経年分析!H56</f>
        <v>100</v>
      </c>
    </row>
    <row r="74" spans="1:16" x14ac:dyDescent="0.15">
      <c r="A74" s="175" t="s">
        <v>79</v>
      </c>
      <c r="B74" s="176">
        <f>基金残高に係る経年分析!F57</f>
        <v>646</v>
      </c>
      <c r="C74" s="176">
        <f>基金残高に係る経年分析!G57</f>
        <v>837</v>
      </c>
      <c r="D74" s="176">
        <f>基金残高に係る経年分析!H57</f>
        <v>814</v>
      </c>
    </row>
  </sheetData>
  <sheetProtection algorithmName="SHA-512" hashValue="iPh2hFdHJwvVVcEkR5R3z1S/Xadd8TuTpFhjwR6omqx3LvWbTeze+/AIspd0rbwAHjxwYU+hh5E1jB7IXcQsOQ==" saltValue="ZkDD3L81X4aAPnc4vfur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212</v>
      </c>
      <c r="DI1" s="746"/>
      <c r="DJ1" s="746"/>
      <c r="DK1" s="746"/>
      <c r="DL1" s="746"/>
      <c r="DM1" s="746"/>
      <c r="DN1" s="747"/>
      <c r="DO1" s="212"/>
      <c r="DP1" s="745" t="s">
        <v>213</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8" t="s">
        <v>221</v>
      </c>
      <c r="AQ4" s="748"/>
      <c r="AR4" s="748"/>
      <c r="AS4" s="748"/>
      <c r="AT4" s="748"/>
      <c r="AU4" s="748"/>
      <c r="AV4" s="748"/>
      <c r="AW4" s="748"/>
      <c r="AX4" s="748"/>
      <c r="AY4" s="748"/>
      <c r="AZ4" s="748"/>
      <c r="BA4" s="748"/>
      <c r="BB4" s="748"/>
      <c r="BC4" s="748"/>
      <c r="BD4" s="748"/>
      <c r="BE4" s="748"/>
      <c r="BF4" s="748"/>
      <c r="BG4" s="748" t="s">
        <v>222</v>
      </c>
      <c r="BH4" s="748"/>
      <c r="BI4" s="748"/>
      <c r="BJ4" s="748"/>
      <c r="BK4" s="748"/>
      <c r="BL4" s="748"/>
      <c r="BM4" s="748"/>
      <c r="BN4" s="748"/>
      <c r="BO4" s="748" t="s">
        <v>219</v>
      </c>
      <c r="BP4" s="748"/>
      <c r="BQ4" s="748"/>
      <c r="BR4" s="748"/>
      <c r="BS4" s="748" t="s">
        <v>223</v>
      </c>
      <c r="BT4" s="748"/>
      <c r="BU4" s="748"/>
      <c r="BV4" s="748"/>
      <c r="BW4" s="748"/>
      <c r="BX4" s="748"/>
      <c r="BY4" s="748"/>
      <c r="BZ4" s="748"/>
      <c r="CA4" s="748"/>
      <c r="CB4" s="748"/>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225</v>
      </c>
      <c r="C5" s="696"/>
      <c r="D5" s="696"/>
      <c r="E5" s="696"/>
      <c r="F5" s="696"/>
      <c r="G5" s="696"/>
      <c r="H5" s="696"/>
      <c r="I5" s="696"/>
      <c r="J5" s="696"/>
      <c r="K5" s="696"/>
      <c r="L5" s="696"/>
      <c r="M5" s="696"/>
      <c r="N5" s="696"/>
      <c r="O5" s="696"/>
      <c r="P5" s="696"/>
      <c r="Q5" s="697"/>
      <c r="R5" s="681">
        <v>4539513</v>
      </c>
      <c r="S5" s="682"/>
      <c r="T5" s="682"/>
      <c r="U5" s="682"/>
      <c r="V5" s="682"/>
      <c r="W5" s="682"/>
      <c r="X5" s="682"/>
      <c r="Y5" s="725"/>
      <c r="Z5" s="743">
        <v>39</v>
      </c>
      <c r="AA5" s="743"/>
      <c r="AB5" s="743"/>
      <c r="AC5" s="743"/>
      <c r="AD5" s="744">
        <v>4356568</v>
      </c>
      <c r="AE5" s="744"/>
      <c r="AF5" s="744"/>
      <c r="AG5" s="744"/>
      <c r="AH5" s="744"/>
      <c r="AI5" s="744"/>
      <c r="AJ5" s="744"/>
      <c r="AK5" s="744"/>
      <c r="AL5" s="726">
        <v>81.3</v>
      </c>
      <c r="AM5" s="700"/>
      <c r="AN5" s="700"/>
      <c r="AO5" s="727"/>
      <c r="AP5" s="695" t="s">
        <v>226</v>
      </c>
      <c r="AQ5" s="696"/>
      <c r="AR5" s="696"/>
      <c r="AS5" s="696"/>
      <c r="AT5" s="696"/>
      <c r="AU5" s="696"/>
      <c r="AV5" s="696"/>
      <c r="AW5" s="696"/>
      <c r="AX5" s="696"/>
      <c r="AY5" s="696"/>
      <c r="AZ5" s="696"/>
      <c r="BA5" s="696"/>
      <c r="BB5" s="696"/>
      <c r="BC5" s="696"/>
      <c r="BD5" s="696"/>
      <c r="BE5" s="696"/>
      <c r="BF5" s="697"/>
      <c r="BG5" s="628">
        <v>4350811</v>
      </c>
      <c r="BH5" s="629"/>
      <c r="BI5" s="629"/>
      <c r="BJ5" s="629"/>
      <c r="BK5" s="629"/>
      <c r="BL5" s="629"/>
      <c r="BM5" s="629"/>
      <c r="BN5" s="630"/>
      <c r="BO5" s="655">
        <v>95.8</v>
      </c>
      <c r="BP5" s="655"/>
      <c r="BQ5" s="655"/>
      <c r="BR5" s="655"/>
      <c r="BS5" s="656">
        <v>84649</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230</v>
      </c>
      <c r="C6" s="626"/>
      <c r="D6" s="626"/>
      <c r="E6" s="626"/>
      <c r="F6" s="626"/>
      <c r="G6" s="626"/>
      <c r="H6" s="626"/>
      <c r="I6" s="626"/>
      <c r="J6" s="626"/>
      <c r="K6" s="626"/>
      <c r="L6" s="626"/>
      <c r="M6" s="626"/>
      <c r="N6" s="626"/>
      <c r="O6" s="626"/>
      <c r="P6" s="626"/>
      <c r="Q6" s="627"/>
      <c r="R6" s="628">
        <v>139874</v>
      </c>
      <c r="S6" s="629"/>
      <c r="T6" s="629"/>
      <c r="U6" s="629"/>
      <c r="V6" s="629"/>
      <c r="W6" s="629"/>
      <c r="X6" s="629"/>
      <c r="Y6" s="630"/>
      <c r="Z6" s="655">
        <v>1.2</v>
      </c>
      <c r="AA6" s="655"/>
      <c r="AB6" s="655"/>
      <c r="AC6" s="655"/>
      <c r="AD6" s="656">
        <v>139874</v>
      </c>
      <c r="AE6" s="656"/>
      <c r="AF6" s="656"/>
      <c r="AG6" s="656"/>
      <c r="AH6" s="656"/>
      <c r="AI6" s="656"/>
      <c r="AJ6" s="656"/>
      <c r="AK6" s="656"/>
      <c r="AL6" s="631">
        <v>2.6</v>
      </c>
      <c r="AM6" s="632"/>
      <c r="AN6" s="632"/>
      <c r="AO6" s="657"/>
      <c r="AP6" s="625" t="s">
        <v>231</v>
      </c>
      <c r="AQ6" s="626"/>
      <c r="AR6" s="626"/>
      <c r="AS6" s="626"/>
      <c r="AT6" s="626"/>
      <c r="AU6" s="626"/>
      <c r="AV6" s="626"/>
      <c r="AW6" s="626"/>
      <c r="AX6" s="626"/>
      <c r="AY6" s="626"/>
      <c r="AZ6" s="626"/>
      <c r="BA6" s="626"/>
      <c r="BB6" s="626"/>
      <c r="BC6" s="626"/>
      <c r="BD6" s="626"/>
      <c r="BE6" s="626"/>
      <c r="BF6" s="627"/>
      <c r="BG6" s="628">
        <v>4350811</v>
      </c>
      <c r="BH6" s="629"/>
      <c r="BI6" s="629"/>
      <c r="BJ6" s="629"/>
      <c r="BK6" s="629"/>
      <c r="BL6" s="629"/>
      <c r="BM6" s="629"/>
      <c r="BN6" s="630"/>
      <c r="BO6" s="655">
        <v>95.8</v>
      </c>
      <c r="BP6" s="655"/>
      <c r="BQ6" s="655"/>
      <c r="BR6" s="655"/>
      <c r="BS6" s="656">
        <v>84649</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92652</v>
      </c>
      <c r="CS6" s="629"/>
      <c r="CT6" s="629"/>
      <c r="CU6" s="629"/>
      <c r="CV6" s="629"/>
      <c r="CW6" s="629"/>
      <c r="CX6" s="629"/>
      <c r="CY6" s="630"/>
      <c r="CZ6" s="726">
        <v>0.9</v>
      </c>
      <c r="DA6" s="700"/>
      <c r="DB6" s="700"/>
      <c r="DC6" s="729"/>
      <c r="DD6" s="634" t="s">
        <v>136</v>
      </c>
      <c r="DE6" s="629"/>
      <c r="DF6" s="629"/>
      <c r="DG6" s="629"/>
      <c r="DH6" s="629"/>
      <c r="DI6" s="629"/>
      <c r="DJ6" s="629"/>
      <c r="DK6" s="629"/>
      <c r="DL6" s="629"/>
      <c r="DM6" s="629"/>
      <c r="DN6" s="629"/>
      <c r="DO6" s="629"/>
      <c r="DP6" s="630"/>
      <c r="DQ6" s="634">
        <v>92652</v>
      </c>
      <c r="DR6" s="629"/>
      <c r="DS6" s="629"/>
      <c r="DT6" s="629"/>
      <c r="DU6" s="629"/>
      <c r="DV6" s="629"/>
      <c r="DW6" s="629"/>
      <c r="DX6" s="629"/>
      <c r="DY6" s="629"/>
      <c r="DZ6" s="629"/>
      <c r="EA6" s="629"/>
      <c r="EB6" s="629"/>
      <c r="EC6" s="669"/>
    </row>
    <row r="7" spans="2:143" ht="11.25" customHeight="1" x14ac:dyDescent="0.15">
      <c r="B7" s="625" t="s">
        <v>233</v>
      </c>
      <c r="C7" s="626"/>
      <c r="D7" s="626"/>
      <c r="E7" s="626"/>
      <c r="F7" s="626"/>
      <c r="G7" s="626"/>
      <c r="H7" s="626"/>
      <c r="I7" s="626"/>
      <c r="J7" s="626"/>
      <c r="K7" s="626"/>
      <c r="L7" s="626"/>
      <c r="M7" s="626"/>
      <c r="N7" s="626"/>
      <c r="O7" s="626"/>
      <c r="P7" s="626"/>
      <c r="Q7" s="627"/>
      <c r="R7" s="628">
        <v>1027</v>
      </c>
      <c r="S7" s="629"/>
      <c r="T7" s="629"/>
      <c r="U7" s="629"/>
      <c r="V7" s="629"/>
      <c r="W7" s="629"/>
      <c r="X7" s="629"/>
      <c r="Y7" s="630"/>
      <c r="Z7" s="655">
        <v>0</v>
      </c>
      <c r="AA7" s="655"/>
      <c r="AB7" s="655"/>
      <c r="AC7" s="655"/>
      <c r="AD7" s="656">
        <v>1027</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1094814</v>
      </c>
      <c r="BH7" s="629"/>
      <c r="BI7" s="629"/>
      <c r="BJ7" s="629"/>
      <c r="BK7" s="629"/>
      <c r="BL7" s="629"/>
      <c r="BM7" s="629"/>
      <c r="BN7" s="630"/>
      <c r="BO7" s="655">
        <v>24.1</v>
      </c>
      <c r="BP7" s="655"/>
      <c r="BQ7" s="655"/>
      <c r="BR7" s="655"/>
      <c r="BS7" s="656">
        <v>84649</v>
      </c>
      <c r="BT7" s="656"/>
      <c r="BU7" s="656"/>
      <c r="BV7" s="656"/>
      <c r="BW7" s="656"/>
      <c r="BX7" s="656"/>
      <c r="BY7" s="656"/>
      <c r="BZ7" s="656"/>
      <c r="CA7" s="656"/>
      <c r="CB7" s="714"/>
      <c r="CD7" s="670" t="s">
        <v>235</v>
      </c>
      <c r="CE7" s="667"/>
      <c r="CF7" s="667"/>
      <c r="CG7" s="667"/>
      <c r="CH7" s="667"/>
      <c r="CI7" s="667"/>
      <c r="CJ7" s="667"/>
      <c r="CK7" s="667"/>
      <c r="CL7" s="667"/>
      <c r="CM7" s="667"/>
      <c r="CN7" s="667"/>
      <c r="CO7" s="667"/>
      <c r="CP7" s="667"/>
      <c r="CQ7" s="668"/>
      <c r="CR7" s="628">
        <v>1252483</v>
      </c>
      <c r="CS7" s="629"/>
      <c r="CT7" s="629"/>
      <c r="CU7" s="629"/>
      <c r="CV7" s="629"/>
      <c r="CW7" s="629"/>
      <c r="CX7" s="629"/>
      <c r="CY7" s="630"/>
      <c r="CZ7" s="655">
        <v>11.7</v>
      </c>
      <c r="DA7" s="655"/>
      <c r="DB7" s="655"/>
      <c r="DC7" s="655"/>
      <c r="DD7" s="634">
        <v>29652</v>
      </c>
      <c r="DE7" s="629"/>
      <c r="DF7" s="629"/>
      <c r="DG7" s="629"/>
      <c r="DH7" s="629"/>
      <c r="DI7" s="629"/>
      <c r="DJ7" s="629"/>
      <c r="DK7" s="629"/>
      <c r="DL7" s="629"/>
      <c r="DM7" s="629"/>
      <c r="DN7" s="629"/>
      <c r="DO7" s="629"/>
      <c r="DP7" s="630"/>
      <c r="DQ7" s="634">
        <v>1156556</v>
      </c>
      <c r="DR7" s="629"/>
      <c r="DS7" s="629"/>
      <c r="DT7" s="629"/>
      <c r="DU7" s="629"/>
      <c r="DV7" s="629"/>
      <c r="DW7" s="629"/>
      <c r="DX7" s="629"/>
      <c r="DY7" s="629"/>
      <c r="DZ7" s="629"/>
      <c r="EA7" s="629"/>
      <c r="EB7" s="629"/>
      <c r="EC7" s="669"/>
    </row>
    <row r="8" spans="2:143" ht="11.25" customHeight="1" x14ac:dyDescent="0.15">
      <c r="B8" s="625" t="s">
        <v>236</v>
      </c>
      <c r="C8" s="626"/>
      <c r="D8" s="626"/>
      <c r="E8" s="626"/>
      <c r="F8" s="626"/>
      <c r="G8" s="626"/>
      <c r="H8" s="626"/>
      <c r="I8" s="626"/>
      <c r="J8" s="626"/>
      <c r="K8" s="626"/>
      <c r="L8" s="626"/>
      <c r="M8" s="626"/>
      <c r="N8" s="626"/>
      <c r="O8" s="626"/>
      <c r="P8" s="626"/>
      <c r="Q8" s="627"/>
      <c r="R8" s="628">
        <v>10627</v>
      </c>
      <c r="S8" s="629"/>
      <c r="T8" s="629"/>
      <c r="U8" s="629"/>
      <c r="V8" s="629"/>
      <c r="W8" s="629"/>
      <c r="X8" s="629"/>
      <c r="Y8" s="630"/>
      <c r="Z8" s="655">
        <v>0.1</v>
      </c>
      <c r="AA8" s="655"/>
      <c r="AB8" s="655"/>
      <c r="AC8" s="655"/>
      <c r="AD8" s="656">
        <v>10627</v>
      </c>
      <c r="AE8" s="656"/>
      <c r="AF8" s="656"/>
      <c r="AG8" s="656"/>
      <c r="AH8" s="656"/>
      <c r="AI8" s="656"/>
      <c r="AJ8" s="656"/>
      <c r="AK8" s="656"/>
      <c r="AL8" s="631">
        <v>0.2</v>
      </c>
      <c r="AM8" s="632"/>
      <c r="AN8" s="632"/>
      <c r="AO8" s="657"/>
      <c r="AP8" s="625" t="s">
        <v>237</v>
      </c>
      <c r="AQ8" s="626"/>
      <c r="AR8" s="626"/>
      <c r="AS8" s="626"/>
      <c r="AT8" s="626"/>
      <c r="AU8" s="626"/>
      <c r="AV8" s="626"/>
      <c r="AW8" s="626"/>
      <c r="AX8" s="626"/>
      <c r="AY8" s="626"/>
      <c r="AZ8" s="626"/>
      <c r="BA8" s="626"/>
      <c r="BB8" s="626"/>
      <c r="BC8" s="626"/>
      <c r="BD8" s="626"/>
      <c r="BE8" s="626"/>
      <c r="BF8" s="627"/>
      <c r="BG8" s="628">
        <v>27675</v>
      </c>
      <c r="BH8" s="629"/>
      <c r="BI8" s="629"/>
      <c r="BJ8" s="629"/>
      <c r="BK8" s="629"/>
      <c r="BL8" s="629"/>
      <c r="BM8" s="629"/>
      <c r="BN8" s="630"/>
      <c r="BO8" s="655">
        <v>0.6</v>
      </c>
      <c r="BP8" s="655"/>
      <c r="BQ8" s="655"/>
      <c r="BR8" s="655"/>
      <c r="BS8" s="656" t="s">
        <v>136</v>
      </c>
      <c r="BT8" s="656"/>
      <c r="BU8" s="656"/>
      <c r="BV8" s="656"/>
      <c r="BW8" s="656"/>
      <c r="BX8" s="656"/>
      <c r="BY8" s="656"/>
      <c r="BZ8" s="656"/>
      <c r="CA8" s="656"/>
      <c r="CB8" s="714"/>
      <c r="CD8" s="670" t="s">
        <v>238</v>
      </c>
      <c r="CE8" s="667"/>
      <c r="CF8" s="667"/>
      <c r="CG8" s="667"/>
      <c r="CH8" s="667"/>
      <c r="CI8" s="667"/>
      <c r="CJ8" s="667"/>
      <c r="CK8" s="667"/>
      <c r="CL8" s="667"/>
      <c r="CM8" s="667"/>
      <c r="CN8" s="667"/>
      <c r="CO8" s="667"/>
      <c r="CP8" s="667"/>
      <c r="CQ8" s="668"/>
      <c r="CR8" s="628">
        <v>2692457</v>
      </c>
      <c r="CS8" s="629"/>
      <c r="CT8" s="629"/>
      <c r="CU8" s="629"/>
      <c r="CV8" s="629"/>
      <c r="CW8" s="629"/>
      <c r="CX8" s="629"/>
      <c r="CY8" s="630"/>
      <c r="CZ8" s="655">
        <v>25.2</v>
      </c>
      <c r="DA8" s="655"/>
      <c r="DB8" s="655"/>
      <c r="DC8" s="655"/>
      <c r="DD8" s="634">
        <v>120425</v>
      </c>
      <c r="DE8" s="629"/>
      <c r="DF8" s="629"/>
      <c r="DG8" s="629"/>
      <c r="DH8" s="629"/>
      <c r="DI8" s="629"/>
      <c r="DJ8" s="629"/>
      <c r="DK8" s="629"/>
      <c r="DL8" s="629"/>
      <c r="DM8" s="629"/>
      <c r="DN8" s="629"/>
      <c r="DO8" s="629"/>
      <c r="DP8" s="630"/>
      <c r="DQ8" s="634">
        <v>1156869</v>
      </c>
      <c r="DR8" s="629"/>
      <c r="DS8" s="629"/>
      <c r="DT8" s="629"/>
      <c r="DU8" s="629"/>
      <c r="DV8" s="629"/>
      <c r="DW8" s="629"/>
      <c r="DX8" s="629"/>
      <c r="DY8" s="629"/>
      <c r="DZ8" s="629"/>
      <c r="EA8" s="629"/>
      <c r="EB8" s="629"/>
      <c r="EC8" s="669"/>
    </row>
    <row r="9" spans="2:143" ht="11.25" customHeight="1" x14ac:dyDescent="0.15">
      <c r="B9" s="625" t="s">
        <v>239</v>
      </c>
      <c r="C9" s="626"/>
      <c r="D9" s="626"/>
      <c r="E9" s="626"/>
      <c r="F9" s="626"/>
      <c r="G9" s="626"/>
      <c r="H9" s="626"/>
      <c r="I9" s="626"/>
      <c r="J9" s="626"/>
      <c r="K9" s="626"/>
      <c r="L9" s="626"/>
      <c r="M9" s="626"/>
      <c r="N9" s="626"/>
      <c r="O9" s="626"/>
      <c r="P9" s="626"/>
      <c r="Q9" s="627"/>
      <c r="R9" s="628">
        <v>12317</v>
      </c>
      <c r="S9" s="629"/>
      <c r="T9" s="629"/>
      <c r="U9" s="629"/>
      <c r="V9" s="629"/>
      <c r="W9" s="629"/>
      <c r="X9" s="629"/>
      <c r="Y9" s="630"/>
      <c r="Z9" s="655">
        <v>0.1</v>
      </c>
      <c r="AA9" s="655"/>
      <c r="AB9" s="655"/>
      <c r="AC9" s="655"/>
      <c r="AD9" s="656">
        <v>12317</v>
      </c>
      <c r="AE9" s="656"/>
      <c r="AF9" s="656"/>
      <c r="AG9" s="656"/>
      <c r="AH9" s="656"/>
      <c r="AI9" s="656"/>
      <c r="AJ9" s="656"/>
      <c r="AK9" s="656"/>
      <c r="AL9" s="631">
        <v>0.2</v>
      </c>
      <c r="AM9" s="632"/>
      <c r="AN9" s="632"/>
      <c r="AO9" s="657"/>
      <c r="AP9" s="625" t="s">
        <v>240</v>
      </c>
      <c r="AQ9" s="626"/>
      <c r="AR9" s="626"/>
      <c r="AS9" s="626"/>
      <c r="AT9" s="626"/>
      <c r="AU9" s="626"/>
      <c r="AV9" s="626"/>
      <c r="AW9" s="626"/>
      <c r="AX9" s="626"/>
      <c r="AY9" s="626"/>
      <c r="AZ9" s="626"/>
      <c r="BA9" s="626"/>
      <c r="BB9" s="626"/>
      <c r="BC9" s="626"/>
      <c r="BD9" s="626"/>
      <c r="BE9" s="626"/>
      <c r="BF9" s="627"/>
      <c r="BG9" s="628">
        <v>696786</v>
      </c>
      <c r="BH9" s="629"/>
      <c r="BI9" s="629"/>
      <c r="BJ9" s="629"/>
      <c r="BK9" s="629"/>
      <c r="BL9" s="629"/>
      <c r="BM9" s="629"/>
      <c r="BN9" s="630"/>
      <c r="BO9" s="655">
        <v>15.3</v>
      </c>
      <c r="BP9" s="655"/>
      <c r="BQ9" s="655"/>
      <c r="BR9" s="655"/>
      <c r="BS9" s="656" t="s">
        <v>136</v>
      </c>
      <c r="BT9" s="656"/>
      <c r="BU9" s="656"/>
      <c r="BV9" s="656"/>
      <c r="BW9" s="656"/>
      <c r="BX9" s="656"/>
      <c r="BY9" s="656"/>
      <c r="BZ9" s="656"/>
      <c r="CA9" s="656"/>
      <c r="CB9" s="714"/>
      <c r="CD9" s="670" t="s">
        <v>241</v>
      </c>
      <c r="CE9" s="667"/>
      <c r="CF9" s="667"/>
      <c r="CG9" s="667"/>
      <c r="CH9" s="667"/>
      <c r="CI9" s="667"/>
      <c r="CJ9" s="667"/>
      <c r="CK9" s="667"/>
      <c r="CL9" s="667"/>
      <c r="CM9" s="667"/>
      <c r="CN9" s="667"/>
      <c r="CO9" s="667"/>
      <c r="CP9" s="667"/>
      <c r="CQ9" s="668"/>
      <c r="CR9" s="628">
        <v>565264</v>
      </c>
      <c r="CS9" s="629"/>
      <c r="CT9" s="629"/>
      <c r="CU9" s="629"/>
      <c r="CV9" s="629"/>
      <c r="CW9" s="629"/>
      <c r="CX9" s="629"/>
      <c r="CY9" s="630"/>
      <c r="CZ9" s="655">
        <v>5.3</v>
      </c>
      <c r="DA9" s="655"/>
      <c r="DB9" s="655"/>
      <c r="DC9" s="655"/>
      <c r="DD9" s="634">
        <v>26282</v>
      </c>
      <c r="DE9" s="629"/>
      <c r="DF9" s="629"/>
      <c r="DG9" s="629"/>
      <c r="DH9" s="629"/>
      <c r="DI9" s="629"/>
      <c r="DJ9" s="629"/>
      <c r="DK9" s="629"/>
      <c r="DL9" s="629"/>
      <c r="DM9" s="629"/>
      <c r="DN9" s="629"/>
      <c r="DO9" s="629"/>
      <c r="DP9" s="630"/>
      <c r="DQ9" s="634">
        <v>449557</v>
      </c>
      <c r="DR9" s="629"/>
      <c r="DS9" s="629"/>
      <c r="DT9" s="629"/>
      <c r="DU9" s="629"/>
      <c r="DV9" s="629"/>
      <c r="DW9" s="629"/>
      <c r="DX9" s="629"/>
      <c r="DY9" s="629"/>
      <c r="DZ9" s="629"/>
      <c r="EA9" s="629"/>
      <c r="EB9" s="629"/>
      <c r="EC9" s="669"/>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136</v>
      </c>
      <c r="S10" s="629"/>
      <c r="T10" s="629"/>
      <c r="U10" s="629"/>
      <c r="V10" s="629"/>
      <c r="W10" s="629"/>
      <c r="X10" s="629"/>
      <c r="Y10" s="630"/>
      <c r="Z10" s="655" t="s">
        <v>136</v>
      </c>
      <c r="AA10" s="655"/>
      <c r="AB10" s="655"/>
      <c r="AC10" s="655"/>
      <c r="AD10" s="656" t="s">
        <v>135</v>
      </c>
      <c r="AE10" s="656"/>
      <c r="AF10" s="656"/>
      <c r="AG10" s="656"/>
      <c r="AH10" s="656"/>
      <c r="AI10" s="656"/>
      <c r="AJ10" s="656"/>
      <c r="AK10" s="656"/>
      <c r="AL10" s="631" t="s">
        <v>136</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75085</v>
      </c>
      <c r="BH10" s="629"/>
      <c r="BI10" s="629"/>
      <c r="BJ10" s="629"/>
      <c r="BK10" s="629"/>
      <c r="BL10" s="629"/>
      <c r="BM10" s="629"/>
      <c r="BN10" s="630"/>
      <c r="BO10" s="655">
        <v>1.7</v>
      </c>
      <c r="BP10" s="655"/>
      <c r="BQ10" s="655"/>
      <c r="BR10" s="655"/>
      <c r="BS10" s="656" t="s">
        <v>136</v>
      </c>
      <c r="BT10" s="656"/>
      <c r="BU10" s="656"/>
      <c r="BV10" s="656"/>
      <c r="BW10" s="656"/>
      <c r="BX10" s="656"/>
      <c r="BY10" s="656"/>
      <c r="BZ10" s="656"/>
      <c r="CA10" s="656"/>
      <c r="CB10" s="714"/>
      <c r="CD10" s="670" t="s">
        <v>244</v>
      </c>
      <c r="CE10" s="667"/>
      <c r="CF10" s="667"/>
      <c r="CG10" s="667"/>
      <c r="CH10" s="667"/>
      <c r="CI10" s="667"/>
      <c r="CJ10" s="667"/>
      <c r="CK10" s="667"/>
      <c r="CL10" s="667"/>
      <c r="CM10" s="667"/>
      <c r="CN10" s="667"/>
      <c r="CO10" s="667"/>
      <c r="CP10" s="667"/>
      <c r="CQ10" s="668"/>
      <c r="CR10" s="628">
        <v>1878</v>
      </c>
      <c r="CS10" s="629"/>
      <c r="CT10" s="629"/>
      <c r="CU10" s="629"/>
      <c r="CV10" s="629"/>
      <c r="CW10" s="629"/>
      <c r="CX10" s="629"/>
      <c r="CY10" s="630"/>
      <c r="CZ10" s="655">
        <v>0</v>
      </c>
      <c r="DA10" s="655"/>
      <c r="DB10" s="655"/>
      <c r="DC10" s="655"/>
      <c r="DD10" s="634" t="s">
        <v>136</v>
      </c>
      <c r="DE10" s="629"/>
      <c r="DF10" s="629"/>
      <c r="DG10" s="629"/>
      <c r="DH10" s="629"/>
      <c r="DI10" s="629"/>
      <c r="DJ10" s="629"/>
      <c r="DK10" s="629"/>
      <c r="DL10" s="629"/>
      <c r="DM10" s="629"/>
      <c r="DN10" s="629"/>
      <c r="DO10" s="629"/>
      <c r="DP10" s="630"/>
      <c r="DQ10" s="634">
        <v>1878</v>
      </c>
      <c r="DR10" s="629"/>
      <c r="DS10" s="629"/>
      <c r="DT10" s="629"/>
      <c r="DU10" s="629"/>
      <c r="DV10" s="629"/>
      <c r="DW10" s="629"/>
      <c r="DX10" s="629"/>
      <c r="DY10" s="629"/>
      <c r="DZ10" s="629"/>
      <c r="EA10" s="629"/>
      <c r="EB10" s="629"/>
      <c r="EC10" s="669"/>
    </row>
    <row r="11" spans="2:143" ht="11.25" customHeight="1" x14ac:dyDescent="0.15">
      <c r="B11" s="625" t="s">
        <v>245</v>
      </c>
      <c r="C11" s="626"/>
      <c r="D11" s="626"/>
      <c r="E11" s="626"/>
      <c r="F11" s="626"/>
      <c r="G11" s="626"/>
      <c r="H11" s="626"/>
      <c r="I11" s="626"/>
      <c r="J11" s="626"/>
      <c r="K11" s="626"/>
      <c r="L11" s="626"/>
      <c r="M11" s="626"/>
      <c r="N11" s="626"/>
      <c r="O11" s="626"/>
      <c r="P11" s="626"/>
      <c r="Q11" s="627"/>
      <c r="R11" s="628">
        <v>570501</v>
      </c>
      <c r="S11" s="629"/>
      <c r="T11" s="629"/>
      <c r="U11" s="629"/>
      <c r="V11" s="629"/>
      <c r="W11" s="629"/>
      <c r="X11" s="629"/>
      <c r="Y11" s="630"/>
      <c r="Z11" s="631">
        <v>4.9000000000000004</v>
      </c>
      <c r="AA11" s="632"/>
      <c r="AB11" s="632"/>
      <c r="AC11" s="633"/>
      <c r="AD11" s="634">
        <v>570501</v>
      </c>
      <c r="AE11" s="629"/>
      <c r="AF11" s="629"/>
      <c r="AG11" s="629"/>
      <c r="AH11" s="629"/>
      <c r="AI11" s="629"/>
      <c r="AJ11" s="629"/>
      <c r="AK11" s="630"/>
      <c r="AL11" s="631">
        <v>10.6</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295268</v>
      </c>
      <c r="BH11" s="629"/>
      <c r="BI11" s="629"/>
      <c r="BJ11" s="629"/>
      <c r="BK11" s="629"/>
      <c r="BL11" s="629"/>
      <c r="BM11" s="629"/>
      <c r="BN11" s="630"/>
      <c r="BO11" s="655">
        <v>6.5</v>
      </c>
      <c r="BP11" s="655"/>
      <c r="BQ11" s="655"/>
      <c r="BR11" s="655"/>
      <c r="BS11" s="656">
        <v>84649</v>
      </c>
      <c r="BT11" s="656"/>
      <c r="BU11" s="656"/>
      <c r="BV11" s="656"/>
      <c r="BW11" s="656"/>
      <c r="BX11" s="656"/>
      <c r="BY11" s="656"/>
      <c r="BZ11" s="656"/>
      <c r="CA11" s="656"/>
      <c r="CB11" s="714"/>
      <c r="CD11" s="670" t="s">
        <v>247</v>
      </c>
      <c r="CE11" s="667"/>
      <c r="CF11" s="667"/>
      <c r="CG11" s="667"/>
      <c r="CH11" s="667"/>
      <c r="CI11" s="667"/>
      <c r="CJ11" s="667"/>
      <c r="CK11" s="667"/>
      <c r="CL11" s="667"/>
      <c r="CM11" s="667"/>
      <c r="CN11" s="667"/>
      <c r="CO11" s="667"/>
      <c r="CP11" s="667"/>
      <c r="CQ11" s="668"/>
      <c r="CR11" s="628">
        <v>699597</v>
      </c>
      <c r="CS11" s="629"/>
      <c r="CT11" s="629"/>
      <c r="CU11" s="629"/>
      <c r="CV11" s="629"/>
      <c r="CW11" s="629"/>
      <c r="CX11" s="629"/>
      <c r="CY11" s="630"/>
      <c r="CZ11" s="655">
        <v>6.6</v>
      </c>
      <c r="DA11" s="655"/>
      <c r="DB11" s="655"/>
      <c r="DC11" s="655"/>
      <c r="DD11" s="634">
        <v>177703</v>
      </c>
      <c r="DE11" s="629"/>
      <c r="DF11" s="629"/>
      <c r="DG11" s="629"/>
      <c r="DH11" s="629"/>
      <c r="DI11" s="629"/>
      <c r="DJ11" s="629"/>
      <c r="DK11" s="629"/>
      <c r="DL11" s="629"/>
      <c r="DM11" s="629"/>
      <c r="DN11" s="629"/>
      <c r="DO11" s="629"/>
      <c r="DP11" s="630"/>
      <c r="DQ11" s="634">
        <v>378722</v>
      </c>
      <c r="DR11" s="629"/>
      <c r="DS11" s="629"/>
      <c r="DT11" s="629"/>
      <c r="DU11" s="629"/>
      <c r="DV11" s="629"/>
      <c r="DW11" s="629"/>
      <c r="DX11" s="629"/>
      <c r="DY11" s="629"/>
      <c r="DZ11" s="629"/>
      <c r="EA11" s="629"/>
      <c r="EB11" s="629"/>
      <c r="EC11" s="669"/>
    </row>
    <row r="12" spans="2:143" ht="11.25" customHeight="1" x14ac:dyDescent="0.15">
      <c r="B12" s="625" t="s">
        <v>248</v>
      </c>
      <c r="C12" s="626"/>
      <c r="D12" s="626"/>
      <c r="E12" s="626"/>
      <c r="F12" s="626"/>
      <c r="G12" s="626"/>
      <c r="H12" s="626"/>
      <c r="I12" s="626"/>
      <c r="J12" s="626"/>
      <c r="K12" s="626"/>
      <c r="L12" s="626"/>
      <c r="M12" s="626"/>
      <c r="N12" s="626"/>
      <c r="O12" s="626"/>
      <c r="P12" s="626"/>
      <c r="Q12" s="627"/>
      <c r="R12" s="628">
        <v>10042</v>
      </c>
      <c r="S12" s="629"/>
      <c r="T12" s="629"/>
      <c r="U12" s="629"/>
      <c r="V12" s="629"/>
      <c r="W12" s="629"/>
      <c r="X12" s="629"/>
      <c r="Y12" s="630"/>
      <c r="Z12" s="655">
        <v>0.1</v>
      </c>
      <c r="AA12" s="655"/>
      <c r="AB12" s="655"/>
      <c r="AC12" s="655"/>
      <c r="AD12" s="656">
        <v>10042</v>
      </c>
      <c r="AE12" s="656"/>
      <c r="AF12" s="656"/>
      <c r="AG12" s="656"/>
      <c r="AH12" s="656"/>
      <c r="AI12" s="656"/>
      <c r="AJ12" s="656"/>
      <c r="AK12" s="656"/>
      <c r="AL12" s="631">
        <v>0.2</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3110574</v>
      </c>
      <c r="BH12" s="629"/>
      <c r="BI12" s="629"/>
      <c r="BJ12" s="629"/>
      <c r="BK12" s="629"/>
      <c r="BL12" s="629"/>
      <c r="BM12" s="629"/>
      <c r="BN12" s="630"/>
      <c r="BO12" s="655">
        <v>68.5</v>
      </c>
      <c r="BP12" s="655"/>
      <c r="BQ12" s="655"/>
      <c r="BR12" s="655"/>
      <c r="BS12" s="656" t="s">
        <v>136</v>
      </c>
      <c r="BT12" s="656"/>
      <c r="BU12" s="656"/>
      <c r="BV12" s="656"/>
      <c r="BW12" s="656"/>
      <c r="BX12" s="656"/>
      <c r="BY12" s="656"/>
      <c r="BZ12" s="656"/>
      <c r="CA12" s="656"/>
      <c r="CB12" s="714"/>
      <c r="CD12" s="670" t="s">
        <v>250</v>
      </c>
      <c r="CE12" s="667"/>
      <c r="CF12" s="667"/>
      <c r="CG12" s="667"/>
      <c r="CH12" s="667"/>
      <c r="CI12" s="667"/>
      <c r="CJ12" s="667"/>
      <c r="CK12" s="667"/>
      <c r="CL12" s="667"/>
      <c r="CM12" s="667"/>
      <c r="CN12" s="667"/>
      <c r="CO12" s="667"/>
      <c r="CP12" s="667"/>
      <c r="CQ12" s="668"/>
      <c r="CR12" s="628">
        <v>439398</v>
      </c>
      <c r="CS12" s="629"/>
      <c r="CT12" s="629"/>
      <c r="CU12" s="629"/>
      <c r="CV12" s="629"/>
      <c r="CW12" s="629"/>
      <c r="CX12" s="629"/>
      <c r="CY12" s="630"/>
      <c r="CZ12" s="655">
        <v>4.0999999999999996</v>
      </c>
      <c r="DA12" s="655"/>
      <c r="DB12" s="655"/>
      <c r="DC12" s="655"/>
      <c r="DD12" s="634">
        <v>73102</v>
      </c>
      <c r="DE12" s="629"/>
      <c r="DF12" s="629"/>
      <c r="DG12" s="629"/>
      <c r="DH12" s="629"/>
      <c r="DI12" s="629"/>
      <c r="DJ12" s="629"/>
      <c r="DK12" s="629"/>
      <c r="DL12" s="629"/>
      <c r="DM12" s="629"/>
      <c r="DN12" s="629"/>
      <c r="DO12" s="629"/>
      <c r="DP12" s="630"/>
      <c r="DQ12" s="634">
        <v>197647</v>
      </c>
      <c r="DR12" s="629"/>
      <c r="DS12" s="629"/>
      <c r="DT12" s="629"/>
      <c r="DU12" s="629"/>
      <c r="DV12" s="629"/>
      <c r="DW12" s="629"/>
      <c r="DX12" s="629"/>
      <c r="DY12" s="629"/>
      <c r="DZ12" s="629"/>
      <c r="EA12" s="629"/>
      <c r="EB12" s="629"/>
      <c r="EC12" s="669"/>
    </row>
    <row r="13" spans="2:143" ht="11.25" customHeight="1" x14ac:dyDescent="0.15">
      <c r="B13" s="625" t="s">
        <v>251</v>
      </c>
      <c r="C13" s="626"/>
      <c r="D13" s="626"/>
      <c r="E13" s="626"/>
      <c r="F13" s="626"/>
      <c r="G13" s="626"/>
      <c r="H13" s="626"/>
      <c r="I13" s="626"/>
      <c r="J13" s="626"/>
      <c r="K13" s="626"/>
      <c r="L13" s="626"/>
      <c r="M13" s="626"/>
      <c r="N13" s="626"/>
      <c r="O13" s="626"/>
      <c r="P13" s="626"/>
      <c r="Q13" s="627"/>
      <c r="R13" s="628" t="s">
        <v>136</v>
      </c>
      <c r="S13" s="629"/>
      <c r="T13" s="629"/>
      <c r="U13" s="629"/>
      <c r="V13" s="629"/>
      <c r="W13" s="629"/>
      <c r="X13" s="629"/>
      <c r="Y13" s="630"/>
      <c r="Z13" s="655" t="s">
        <v>136</v>
      </c>
      <c r="AA13" s="655"/>
      <c r="AB13" s="655"/>
      <c r="AC13" s="655"/>
      <c r="AD13" s="656" t="s">
        <v>136</v>
      </c>
      <c r="AE13" s="656"/>
      <c r="AF13" s="656"/>
      <c r="AG13" s="656"/>
      <c r="AH13" s="656"/>
      <c r="AI13" s="656"/>
      <c r="AJ13" s="656"/>
      <c r="AK13" s="656"/>
      <c r="AL13" s="631" t="s">
        <v>136</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3105419</v>
      </c>
      <c r="BH13" s="629"/>
      <c r="BI13" s="629"/>
      <c r="BJ13" s="629"/>
      <c r="BK13" s="629"/>
      <c r="BL13" s="629"/>
      <c r="BM13" s="629"/>
      <c r="BN13" s="630"/>
      <c r="BO13" s="655">
        <v>68.400000000000006</v>
      </c>
      <c r="BP13" s="655"/>
      <c r="BQ13" s="655"/>
      <c r="BR13" s="655"/>
      <c r="BS13" s="656" t="s">
        <v>136</v>
      </c>
      <c r="BT13" s="656"/>
      <c r="BU13" s="656"/>
      <c r="BV13" s="656"/>
      <c r="BW13" s="656"/>
      <c r="BX13" s="656"/>
      <c r="BY13" s="656"/>
      <c r="BZ13" s="656"/>
      <c r="CA13" s="656"/>
      <c r="CB13" s="714"/>
      <c r="CD13" s="670" t="s">
        <v>253</v>
      </c>
      <c r="CE13" s="667"/>
      <c r="CF13" s="667"/>
      <c r="CG13" s="667"/>
      <c r="CH13" s="667"/>
      <c r="CI13" s="667"/>
      <c r="CJ13" s="667"/>
      <c r="CK13" s="667"/>
      <c r="CL13" s="667"/>
      <c r="CM13" s="667"/>
      <c r="CN13" s="667"/>
      <c r="CO13" s="667"/>
      <c r="CP13" s="667"/>
      <c r="CQ13" s="668"/>
      <c r="CR13" s="628">
        <v>3237013</v>
      </c>
      <c r="CS13" s="629"/>
      <c r="CT13" s="629"/>
      <c r="CU13" s="629"/>
      <c r="CV13" s="629"/>
      <c r="CW13" s="629"/>
      <c r="CX13" s="629"/>
      <c r="CY13" s="630"/>
      <c r="CZ13" s="655">
        <v>30.4</v>
      </c>
      <c r="DA13" s="655"/>
      <c r="DB13" s="655"/>
      <c r="DC13" s="655"/>
      <c r="DD13" s="634">
        <v>2790917</v>
      </c>
      <c r="DE13" s="629"/>
      <c r="DF13" s="629"/>
      <c r="DG13" s="629"/>
      <c r="DH13" s="629"/>
      <c r="DI13" s="629"/>
      <c r="DJ13" s="629"/>
      <c r="DK13" s="629"/>
      <c r="DL13" s="629"/>
      <c r="DM13" s="629"/>
      <c r="DN13" s="629"/>
      <c r="DO13" s="629"/>
      <c r="DP13" s="630"/>
      <c r="DQ13" s="634">
        <v>1085368</v>
      </c>
      <c r="DR13" s="629"/>
      <c r="DS13" s="629"/>
      <c r="DT13" s="629"/>
      <c r="DU13" s="629"/>
      <c r="DV13" s="629"/>
      <c r="DW13" s="629"/>
      <c r="DX13" s="629"/>
      <c r="DY13" s="629"/>
      <c r="DZ13" s="629"/>
      <c r="EA13" s="629"/>
      <c r="EB13" s="629"/>
      <c r="EC13" s="669"/>
    </row>
    <row r="14" spans="2:143" ht="11.25" customHeight="1" x14ac:dyDescent="0.15">
      <c r="B14" s="625" t="s">
        <v>254</v>
      </c>
      <c r="C14" s="626"/>
      <c r="D14" s="626"/>
      <c r="E14" s="626"/>
      <c r="F14" s="626"/>
      <c r="G14" s="626"/>
      <c r="H14" s="626"/>
      <c r="I14" s="626"/>
      <c r="J14" s="626"/>
      <c r="K14" s="626"/>
      <c r="L14" s="626"/>
      <c r="M14" s="626"/>
      <c r="N14" s="626"/>
      <c r="O14" s="626"/>
      <c r="P14" s="626"/>
      <c r="Q14" s="627"/>
      <c r="R14" s="628" t="s">
        <v>136</v>
      </c>
      <c r="S14" s="629"/>
      <c r="T14" s="629"/>
      <c r="U14" s="629"/>
      <c r="V14" s="629"/>
      <c r="W14" s="629"/>
      <c r="X14" s="629"/>
      <c r="Y14" s="630"/>
      <c r="Z14" s="655" t="s">
        <v>136</v>
      </c>
      <c r="AA14" s="655"/>
      <c r="AB14" s="655"/>
      <c r="AC14" s="655"/>
      <c r="AD14" s="656" t="s">
        <v>136</v>
      </c>
      <c r="AE14" s="656"/>
      <c r="AF14" s="656"/>
      <c r="AG14" s="656"/>
      <c r="AH14" s="656"/>
      <c r="AI14" s="656"/>
      <c r="AJ14" s="656"/>
      <c r="AK14" s="656"/>
      <c r="AL14" s="631" t="s">
        <v>136</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59316</v>
      </c>
      <c r="BH14" s="629"/>
      <c r="BI14" s="629"/>
      <c r="BJ14" s="629"/>
      <c r="BK14" s="629"/>
      <c r="BL14" s="629"/>
      <c r="BM14" s="629"/>
      <c r="BN14" s="630"/>
      <c r="BO14" s="655">
        <v>1.3</v>
      </c>
      <c r="BP14" s="655"/>
      <c r="BQ14" s="655"/>
      <c r="BR14" s="655"/>
      <c r="BS14" s="656" t="s">
        <v>136</v>
      </c>
      <c r="BT14" s="656"/>
      <c r="BU14" s="656"/>
      <c r="BV14" s="656"/>
      <c r="BW14" s="656"/>
      <c r="BX14" s="656"/>
      <c r="BY14" s="656"/>
      <c r="BZ14" s="656"/>
      <c r="CA14" s="656"/>
      <c r="CB14" s="714"/>
      <c r="CD14" s="670" t="s">
        <v>256</v>
      </c>
      <c r="CE14" s="667"/>
      <c r="CF14" s="667"/>
      <c r="CG14" s="667"/>
      <c r="CH14" s="667"/>
      <c r="CI14" s="667"/>
      <c r="CJ14" s="667"/>
      <c r="CK14" s="667"/>
      <c r="CL14" s="667"/>
      <c r="CM14" s="667"/>
      <c r="CN14" s="667"/>
      <c r="CO14" s="667"/>
      <c r="CP14" s="667"/>
      <c r="CQ14" s="668"/>
      <c r="CR14" s="628">
        <v>327461</v>
      </c>
      <c r="CS14" s="629"/>
      <c r="CT14" s="629"/>
      <c r="CU14" s="629"/>
      <c r="CV14" s="629"/>
      <c r="CW14" s="629"/>
      <c r="CX14" s="629"/>
      <c r="CY14" s="630"/>
      <c r="CZ14" s="655">
        <v>3.1</v>
      </c>
      <c r="DA14" s="655"/>
      <c r="DB14" s="655"/>
      <c r="DC14" s="655"/>
      <c r="DD14" s="634">
        <v>7645</v>
      </c>
      <c r="DE14" s="629"/>
      <c r="DF14" s="629"/>
      <c r="DG14" s="629"/>
      <c r="DH14" s="629"/>
      <c r="DI14" s="629"/>
      <c r="DJ14" s="629"/>
      <c r="DK14" s="629"/>
      <c r="DL14" s="629"/>
      <c r="DM14" s="629"/>
      <c r="DN14" s="629"/>
      <c r="DO14" s="629"/>
      <c r="DP14" s="630"/>
      <c r="DQ14" s="634">
        <v>327461</v>
      </c>
      <c r="DR14" s="629"/>
      <c r="DS14" s="629"/>
      <c r="DT14" s="629"/>
      <c r="DU14" s="629"/>
      <c r="DV14" s="629"/>
      <c r="DW14" s="629"/>
      <c r="DX14" s="629"/>
      <c r="DY14" s="629"/>
      <c r="DZ14" s="629"/>
      <c r="EA14" s="629"/>
      <c r="EB14" s="629"/>
      <c r="EC14" s="669"/>
    </row>
    <row r="15" spans="2:143" ht="11.25" customHeight="1" x14ac:dyDescent="0.15">
      <c r="B15" s="625" t="s">
        <v>257</v>
      </c>
      <c r="C15" s="626"/>
      <c r="D15" s="626"/>
      <c r="E15" s="626"/>
      <c r="F15" s="626"/>
      <c r="G15" s="626"/>
      <c r="H15" s="626"/>
      <c r="I15" s="626"/>
      <c r="J15" s="626"/>
      <c r="K15" s="626"/>
      <c r="L15" s="626"/>
      <c r="M15" s="626"/>
      <c r="N15" s="626"/>
      <c r="O15" s="626"/>
      <c r="P15" s="626"/>
      <c r="Q15" s="627"/>
      <c r="R15" s="628" t="s">
        <v>136</v>
      </c>
      <c r="S15" s="629"/>
      <c r="T15" s="629"/>
      <c r="U15" s="629"/>
      <c r="V15" s="629"/>
      <c r="W15" s="629"/>
      <c r="X15" s="629"/>
      <c r="Y15" s="630"/>
      <c r="Z15" s="655" t="s">
        <v>136</v>
      </c>
      <c r="AA15" s="655"/>
      <c r="AB15" s="655"/>
      <c r="AC15" s="655"/>
      <c r="AD15" s="656" t="s">
        <v>136</v>
      </c>
      <c r="AE15" s="656"/>
      <c r="AF15" s="656"/>
      <c r="AG15" s="656"/>
      <c r="AH15" s="656"/>
      <c r="AI15" s="656"/>
      <c r="AJ15" s="656"/>
      <c r="AK15" s="656"/>
      <c r="AL15" s="631" t="s">
        <v>136</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86107</v>
      </c>
      <c r="BH15" s="629"/>
      <c r="BI15" s="629"/>
      <c r="BJ15" s="629"/>
      <c r="BK15" s="629"/>
      <c r="BL15" s="629"/>
      <c r="BM15" s="629"/>
      <c r="BN15" s="630"/>
      <c r="BO15" s="655">
        <v>1.9</v>
      </c>
      <c r="BP15" s="655"/>
      <c r="BQ15" s="655"/>
      <c r="BR15" s="655"/>
      <c r="BS15" s="656" t="s">
        <v>136</v>
      </c>
      <c r="BT15" s="656"/>
      <c r="BU15" s="656"/>
      <c r="BV15" s="656"/>
      <c r="BW15" s="656"/>
      <c r="BX15" s="656"/>
      <c r="BY15" s="656"/>
      <c r="BZ15" s="656"/>
      <c r="CA15" s="656"/>
      <c r="CB15" s="714"/>
      <c r="CD15" s="670" t="s">
        <v>259</v>
      </c>
      <c r="CE15" s="667"/>
      <c r="CF15" s="667"/>
      <c r="CG15" s="667"/>
      <c r="CH15" s="667"/>
      <c r="CI15" s="667"/>
      <c r="CJ15" s="667"/>
      <c r="CK15" s="667"/>
      <c r="CL15" s="667"/>
      <c r="CM15" s="667"/>
      <c r="CN15" s="667"/>
      <c r="CO15" s="667"/>
      <c r="CP15" s="667"/>
      <c r="CQ15" s="668"/>
      <c r="CR15" s="628">
        <v>1028782</v>
      </c>
      <c r="CS15" s="629"/>
      <c r="CT15" s="629"/>
      <c r="CU15" s="629"/>
      <c r="CV15" s="629"/>
      <c r="CW15" s="629"/>
      <c r="CX15" s="629"/>
      <c r="CY15" s="630"/>
      <c r="CZ15" s="655">
        <v>9.6</v>
      </c>
      <c r="DA15" s="655"/>
      <c r="DB15" s="655"/>
      <c r="DC15" s="655"/>
      <c r="DD15" s="634">
        <v>124499</v>
      </c>
      <c r="DE15" s="629"/>
      <c r="DF15" s="629"/>
      <c r="DG15" s="629"/>
      <c r="DH15" s="629"/>
      <c r="DI15" s="629"/>
      <c r="DJ15" s="629"/>
      <c r="DK15" s="629"/>
      <c r="DL15" s="629"/>
      <c r="DM15" s="629"/>
      <c r="DN15" s="629"/>
      <c r="DO15" s="629"/>
      <c r="DP15" s="630"/>
      <c r="DQ15" s="634">
        <v>937412</v>
      </c>
      <c r="DR15" s="629"/>
      <c r="DS15" s="629"/>
      <c r="DT15" s="629"/>
      <c r="DU15" s="629"/>
      <c r="DV15" s="629"/>
      <c r="DW15" s="629"/>
      <c r="DX15" s="629"/>
      <c r="DY15" s="629"/>
      <c r="DZ15" s="629"/>
      <c r="EA15" s="629"/>
      <c r="EB15" s="629"/>
      <c r="EC15" s="669"/>
    </row>
    <row r="16" spans="2:143" ht="11.25" customHeight="1" x14ac:dyDescent="0.15">
      <c r="B16" s="625" t="s">
        <v>260</v>
      </c>
      <c r="C16" s="626"/>
      <c r="D16" s="626"/>
      <c r="E16" s="626"/>
      <c r="F16" s="626"/>
      <c r="G16" s="626"/>
      <c r="H16" s="626"/>
      <c r="I16" s="626"/>
      <c r="J16" s="626"/>
      <c r="K16" s="626"/>
      <c r="L16" s="626"/>
      <c r="M16" s="626"/>
      <c r="N16" s="626"/>
      <c r="O16" s="626"/>
      <c r="P16" s="626"/>
      <c r="Q16" s="627"/>
      <c r="R16" s="628">
        <v>14685</v>
      </c>
      <c r="S16" s="629"/>
      <c r="T16" s="629"/>
      <c r="U16" s="629"/>
      <c r="V16" s="629"/>
      <c r="W16" s="629"/>
      <c r="X16" s="629"/>
      <c r="Y16" s="630"/>
      <c r="Z16" s="655">
        <v>0.1</v>
      </c>
      <c r="AA16" s="655"/>
      <c r="AB16" s="655"/>
      <c r="AC16" s="655"/>
      <c r="AD16" s="656">
        <v>14685</v>
      </c>
      <c r="AE16" s="656"/>
      <c r="AF16" s="656"/>
      <c r="AG16" s="656"/>
      <c r="AH16" s="656"/>
      <c r="AI16" s="656"/>
      <c r="AJ16" s="656"/>
      <c r="AK16" s="656"/>
      <c r="AL16" s="631">
        <v>0.3</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136</v>
      </c>
      <c r="BH16" s="629"/>
      <c r="BI16" s="629"/>
      <c r="BJ16" s="629"/>
      <c r="BK16" s="629"/>
      <c r="BL16" s="629"/>
      <c r="BM16" s="629"/>
      <c r="BN16" s="630"/>
      <c r="BO16" s="655" t="s">
        <v>136</v>
      </c>
      <c r="BP16" s="655"/>
      <c r="BQ16" s="655"/>
      <c r="BR16" s="655"/>
      <c r="BS16" s="656" t="s">
        <v>136</v>
      </c>
      <c r="BT16" s="656"/>
      <c r="BU16" s="656"/>
      <c r="BV16" s="656"/>
      <c r="BW16" s="656"/>
      <c r="BX16" s="656"/>
      <c r="BY16" s="656"/>
      <c r="BZ16" s="656"/>
      <c r="CA16" s="656"/>
      <c r="CB16" s="714"/>
      <c r="CD16" s="670" t="s">
        <v>262</v>
      </c>
      <c r="CE16" s="667"/>
      <c r="CF16" s="667"/>
      <c r="CG16" s="667"/>
      <c r="CH16" s="667"/>
      <c r="CI16" s="667"/>
      <c r="CJ16" s="667"/>
      <c r="CK16" s="667"/>
      <c r="CL16" s="667"/>
      <c r="CM16" s="667"/>
      <c r="CN16" s="667"/>
      <c r="CO16" s="667"/>
      <c r="CP16" s="667"/>
      <c r="CQ16" s="668"/>
      <c r="CR16" s="628" t="s">
        <v>136</v>
      </c>
      <c r="CS16" s="629"/>
      <c r="CT16" s="629"/>
      <c r="CU16" s="629"/>
      <c r="CV16" s="629"/>
      <c r="CW16" s="629"/>
      <c r="CX16" s="629"/>
      <c r="CY16" s="630"/>
      <c r="CZ16" s="655" t="s">
        <v>136</v>
      </c>
      <c r="DA16" s="655"/>
      <c r="DB16" s="655"/>
      <c r="DC16" s="655"/>
      <c r="DD16" s="634" t="s">
        <v>136</v>
      </c>
      <c r="DE16" s="629"/>
      <c r="DF16" s="629"/>
      <c r="DG16" s="629"/>
      <c r="DH16" s="629"/>
      <c r="DI16" s="629"/>
      <c r="DJ16" s="629"/>
      <c r="DK16" s="629"/>
      <c r="DL16" s="629"/>
      <c r="DM16" s="629"/>
      <c r="DN16" s="629"/>
      <c r="DO16" s="629"/>
      <c r="DP16" s="630"/>
      <c r="DQ16" s="634" t="s">
        <v>136</v>
      </c>
      <c r="DR16" s="629"/>
      <c r="DS16" s="629"/>
      <c r="DT16" s="629"/>
      <c r="DU16" s="629"/>
      <c r="DV16" s="629"/>
      <c r="DW16" s="629"/>
      <c r="DX16" s="629"/>
      <c r="DY16" s="629"/>
      <c r="DZ16" s="629"/>
      <c r="EA16" s="629"/>
      <c r="EB16" s="629"/>
      <c r="EC16" s="669"/>
    </row>
    <row r="17" spans="2:133" ht="11.25" customHeight="1" x14ac:dyDescent="0.15">
      <c r="B17" s="625" t="s">
        <v>263</v>
      </c>
      <c r="C17" s="626"/>
      <c r="D17" s="626"/>
      <c r="E17" s="626"/>
      <c r="F17" s="626"/>
      <c r="G17" s="626"/>
      <c r="H17" s="626"/>
      <c r="I17" s="626"/>
      <c r="J17" s="626"/>
      <c r="K17" s="626"/>
      <c r="L17" s="626"/>
      <c r="M17" s="626"/>
      <c r="N17" s="626"/>
      <c r="O17" s="626"/>
      <c r="P17" s="626"/>
      <c r="Q17" s="627"/>
      <c r="R17" s="628">
        <v>109042</v>
      </c>
      <c r="S17" s="629"/>
      <c r="T17" s="629"/>
      <c r="U17" s="629"/>
      <c r="V17" s="629"/>
      <c r="W17" s="629"/>
      <c r="X17" s="629"/>
      <c r="Y17" s="630"/>
      <c r="Z17" s="655">
        <v>0.9</v>
      </c>
      <c r="AA17" s="655"/>
      <c r="AB17" s="655"/>
      <c r="AC17" s="655"/>
      <c r="AD17" s="656">
        <v>109042</v>
      </c>
      <c r="AE17" s="656"/>
      <c r="AF17" s="656"/>
      <c r="AG17" s="656"/>
      <c r="AH17" s="656"/>
      <c r="AI17" s="656"/>
      <c r="AJ17" s="656"/>
      <c r="AK17" s="656"/>
      <c r="AL17" s="631">
        <v>2</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136</v>
      </c>
      <c r="BH17" s="629"/>
      <c r="BI17" s="629"/>
      <c r="BJ17" s="629"/>
      <c r="BK17" s="629"/>
      <c r="BL17" s="629"/>
      <c r="BM17" s="629"/>
      <c r="BN17" s="630"/>
      <c r="BO17" s="655" t="s">
        <v>136</v>
      </c>
      <c r="BP17" s="655"/>
      <c r="BQ17" s="655"/>
      <c r="BR17" s="655"/>
      <c r="BS17" s="656" t="s">
        <v>136</v>
      </c>
      <c r="BT17" s="656"/>
      <c r="BU17" s="656"/>
      <c r="BV17" s="656"/>
      <c r="BW17" s="656"/>
      <c r="BX17" s="656"/>
      <c r="BY17" s="656"/>
      <c r="BZ17" s="656"/>
      <c r="CA17" s="656"/>
      <c r="CB17" s="714"/>
      <c r="CD17" s="670" t="s">
        <v>265</v>
      </c>
      <c r="CE17" s="667"/>
      <c r="CF17" s="667"/>
      <c r="CG17" s="667"/>
      <c r="CH17" s="667"/>
      <c r="CI17" s="667"/>
      <c r="CJ17" s="667"/>
      <c r="CK17" s="667"/>
      <c r="CL17" s="667"/>
      <c r="CM17" s="667"/>
      <c r="CN17" s="667"/>
      <c r="CO17" s="667"/>
      <c r="CP17" s="667"/>
      <c r="CQ17" s="668"/>
      <c r="CR17" s="628">
        <v>326887</v>
      </c>
      <c r="CS17" s="629"/>
      <c r="CT17" s="629"/>
      <c r="CU17" s="629"/>
      <c r="CV17" s="629"/>
      <c r="CW17" s="629"/>
      <c r="CX17" s="629"/>
      <c r="CY17" s="630"/>
      <c r="CZ17" s="655">
        <v>3.1</v>
      </c>
      <c r="DA17" s="655"/>
      <c r="DB17" s="655"/>
      <c r="DC17" s="655"/>
      <c r="DD17" s="634" t="s">
        <v>136</v>
      </c>
      <c r="DE17" s="629"/>
      <c r="DF17" s="629"/>
      <c r="DG17" s="629"/>
      <c r="DH17" s="629"/>
      <c r="DI17" s="629"/>
      <c r="DJ17" s="629"/>
      <c r="DK17" s="629"/>
      <c r="DL17" s="629"/>
      <c r="DM17" s="629"/>
      <c r="DN17" s="629"/>
      <c r="DO17" s="629"/>
      <c r="DP17" s="630"/>
      <c r="DQ17" s="634">
        <v>326887</v>
      </c>
      <c r="DR17" s="629"/>
      <c r="DS17" s="629"/>
      <c r="DT17" s="629"/>
      <c r="DU17" s="629"/>
      <c r="DV17" s="629"/>
      <c r="DW17" s="629"/>
      <c r="DX17" s="629"/>
      <c r="DY17" s="629"/>
      <c r="DZ17" s="629"/>
      <c r="EA17" s="629"/>
      <c r="EB17" s="629"/>
      <c r="EC17" s="669"/>
    </row>
    <row r="18" spans="2:133" ht="11.25" customHeight="1" x14ac:dyDescent="0.15">
      <c r="B18" s="625" t="s">
        <v>266</v>
      </c>
      <c r="C18" s="626"/>
      <c r="D18" s="626"/>
      <c r="E18" s="626"/>
      <c r="F18" s="626"/>
      <c r="G18" s="626"/>
      <c r="H18" s="626"/>
      <c r="I18" s="626"/>
      <c r="J18" s="626"/>
      <c r="K18" s="626"/>
      <c r="L18" s="626"/>
      <c r="M18" s="626"/>
      <c r="N18" s="626"/>
      <c r="O18" s="626"/>
      <c r="P18" s="626"/>
      <c r="Q18" s="627"/>
      <c r="R18" s="628">
        <v>55353</v>
      </c>
      <c r="S18" s="629"/>
      <c r="T18" s="629"/>
      <c r="U18" s="629"/>
      <c r="V18" s="629"/>
      <c r="W18" s="629"/>
      <c r="X18" s="629"/>
      <c r="Y18" s="630"/>
      <c r="Z18" s="655">
        <v>0.5</v>
      </c>
      <c r="AA18" s="655"/>
      <c r="AB18" s="655"/>
      <c r="AC18" s="655"/>
      <c r="AD18" s="656">
        <v>55353</v>
      </c>
      <c r="AE18" s="656"/>
      <c r="AF18" s="656"/>
      <c r="AG18" s="656"/>
      <c r="AH18" s="656"/>
      <c r="AI18" s="656"/>
      <c r="AJ18" s="656"/>
      <c r="AK18" s="656"/>
      <c r="AL18" s="631">
        <v>1</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136</v>
      </c>
      <c r="BH18" s="629"/>
      <c r="BI18" s="629"/>
      <c r="BJ18" s="629"/>
      <c r="BK18" s="629"/>
      <c r="BL18" s="629"/>
      <c r="BM18" s="629"/>
      <c r="BN18" s="630"/>
      <c r="BO18" s="655" t="s">
        <v>136</v>
      </c>
      <c r="BP18" s="655"/>
      <c r="BQ18" s="655"/>
      <c r="BR18" s="655"/>
      <c r="BS18" s="656" t="s">
        <v>136</v>
      </c>
      <c r="BT18" s="656"/>
      <c r="BU18" s="656"/>
      <c r="BV18" s="656"/>
      <c r="BW18" s="656"/>
      <c r="BX18" s="656"/>
      <c r="BY18" s="656"/>
      <c r="BZ18" s="656"/>
      <c r="CA18" s="656"/>
      <c r="CB18" s="714"/>
      <c r="CD18" s="670" t="s">
        <v>268</v>
      </c>
      <c r="CE18" s="667"/>
      <c r="CF18" s="667"/>
      <c r="CG18" s="667"/>
      <c r="CH18" s="667"/>
      <c r="CI18" s="667"/>
      <c r="CJ18" s="667"/>
      <c r="CK18" s="667"/>
      <c r="CL18" s="667"/>
      <c r="CM18" s="667"/>
      <c r="CN18" s="667"/>
      <c r="CO18" s="667"/>
      <c r="CP18" s="667"/>
      <c r="CQ18" s="668"/>
      <c r="CR18" s="628" t="s">
        <v>136</v>
      </c>
      <c r="CS18" s="629"/>
      <c r="CT18" s="629"/>
      <c r="CU18" s="629"/>
      <c r="CV18" s="629"/>
      <c r="CW18" s="629"/>
      <c r="CX18" s="629"/>
      <c r="CY18" s="630"/>
      <c r="CZ18" s="655" t="s">
        <v>136</v>
      </c>
      <c r="DA18" s="655"/>
      <c r="DB18" s="655"/>
      <c r="DC18" s="655"/>
      <c r="DD18" s="634" t="s">
        <v>136</v>
      </c>
      <c r="DE18" s="629"/>
      <c r="DF18" s="629"/>
      <c r="DG18" s="629"/>
      <c r="DH18" s="629"/>
      <c r="DI18" s="629"/>
      <c r="DJ18" s="629"/>
      <c r="DK18" s="629"/>
      <c r="DL18" s="629"/>
      <c r="DM18" s="629"/>
      <c r="DN18" s="629"/>
      <c r="DO18" s="629"/>
      <c r="DP18" s="630"/>
      <c r="DQ18" s="634" t="s">
        <v>135</v>
      </c>
      <c r="DR18" s="629"/>
      <c r="DS18" s="629"/>
      <c r="DT18" s="629"/>
      <c r="DU18" s="629"/>
      <c r="DV18" s="629"/>
      <c r="DW18" s="629"/>
      <c r="DX18" s="629"/>
      <c r="DY18" s="629"/>
      <c r="DZ18" s="629"/>
      <c r="EA18" s="629"/>
      <c r="EB18" s="629"/>
      <c r="EC18" s="669"/>
    </row>
    <row r="19" spans="2:133" ht="11.25" customHeight="1" x14ac:dyDescent="0.15">
      <c r="B19" s="625" t="s">
        <v>269</v>
      </c>
      <c r="C19" s="626"/>
      <c r="D19" s="626"/>
      <c r="E19" s="626"/>
      <c r="F19" s="626"/>
      <c r="G19" s="626"/>
      <c r="H19" s="626"/>
      <c r="I19" s="626"/>
      <c r="J19" s="626"/>
      <c r="K19" s="626"/>
      <c r="L19" s="626"/>
      <c r="M19" s="626"/>
      <c r="N19" s="626"/>
      <c r="O19" s="626"/>
      <c r="P19" s="626"/>
      <c r="Q19" s="627"/>
      <c r="R19" s="628">
        <v>19714</v>
      </c>
      <c r="S19" s="629"/>
      <c r="T19" s="629"/>
      <c r="U19" s="629"/>
      <c r="V19" s="629"/>
      <c r="W19" s="629"/>
      <c r="X19" s="629"/>
      <c r="Y19" s="630"/>
      <c r="Z19" s="655">
        <v>0.2</v>
      </c>
      <c r="AA19" s="655"/>
      <c r="AB19" s="655"/>
      <c r="AC19" s="655"/>
      <c r="AD19" s="656">
        <v>19714</v>
      </c>
      <c r="AE19" s="656"/>
      <c r="AF19" s="656"/>
      <c r="AG19" s="656"/>
      <c r="AH19" s="656"/>
      <c r="AI19" s="656"/>
      <c r="AJ19" s="656"/>
      <c r="AK19" s="656"/>
      <c r="AL19" s="631">
        <v>0.4</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v>188702</v>
      </c>
      <c r="BH19" s="629"/>
      <c r="BI19" s="629"/>
      <c r="BJ19" s="629"/>
      <c r="BK19" s="629"/>
      <c r="BL19" s="629"/>
      <c r="BM19" s="629"/>
      <c r="BN19" s="630"/>
      <c r="BO19" s="655">
        <v>4.2</v>
      </c>
      <c r="BP19" s="655"/>
      <c r="BQ19" s="655"/>
      <c r="BR19" s="655"/>
      <c r="BS19" s="656" t="s">
        <v>136</v>
      </c>
      <c r="BT19" s="656"/>
      <c r="BU19" s="656"/>
      <c r="BV19" s="656"/>
      <c r="BW19" s="656"/>
      <c r="BX19" s="656"/>
      <c r="BY19" s="656"/>
      <c r="BZ19" s="656"/>
      <c r="CA19" s="656"/>
      <c r="CB19" s="714"/>
      <c r="CD19" s="670" t="s">
        <v>271</v>
      </c>
      <c r="CE19" s="667"/>
      <c r="CF19" s="667"/>
      <c r="CG19" s="667"/>
      <c r="CH19" s="667"/>
      <c r="CI19" s="667"/>
      <c r="CJ19" s="667"/>
      <c r="CK19" s="667"/>
      <c r="CL19" s="667"/>
      <c r="CM19" s="667"/>
      <c r="CN19" s="667"/>
      <c r="CO19" s="667"/>
      <c r="CP19" s="667"/>
      <c r="CQ19" s="668"/>
      <c r="CR19" s="628" t="s">
        <v>136</v>
      </c>
      <c r="CS19" s="629"/>
      <c r="CT19" s="629"/>
      <c r="CU19" s="629"/>
      <c r="CV19" s="629"/>
      <c r="CW19" s="629"/>
      <c r="CX19" s="629"/>
      <c r="CY19" s="630"/>
      <c r="CZ19" s="655" t="s">
        <v>136</v>
      </c>
      <c r="DA19" s="655"/>
      <c r="DB19" s="655"/>
      <c r="DC19" s="655"/>
      <c r="DD19" s="634" t="s">
        <v>136</v>
      </c>
      <c r="DE19" s="629"/>
      <c r="DF19" s="629"/>
      <c r="DG19" s="629"/>
      <c r="DH19" s="629"/>
      <c r="DI19" s="629"/>
      <c r="DJ19" s="629"/>
      <c r="DK19" s="629"/>
      <c r="DL19" s="629"/>
      <c r="DM19" s="629"/>
      <c r="DN19" s="629"/>
      <c r="DO19" s="629"/>
      <c r="DP19" s="630"/>
      <c r="DQ19" s="634" t="s">
        <v>135</v>
      </c>
      <c r="DR19" s="629"/>
      <c r="DS19" s="629"/>
      <c r="DT19" s="629"/>
      <c r="DU19" s="629"/>
      <c r="DV19" s="629"/>
      <c r="DW19" s="629"/>
      <c r="DX19" s="629"/>
      <c r="DY19" s="629"/>
      <c r="DZ19" s="629"/>
      <c r="EA19" s="629"/>
      <c r="EB19" s="629"/>
      <c r="EC19" s="669"/>
    </row>
    <row r="20" spans="2:133" ht="11.25" customHeight="1" x14ac:dyDescent="0.15">
      <c r="B20" s="625" t="s">
        <v>272</v>
      </c>
      <c r="C20" s="626"/>
      <c r="D20" s="626"/>
      <c r="E20" s="626"/>
      <c r="F20" s="626"/>
      <c r="G20" s="626"/>
      <c r="H20" s="626"/>
      <c r="I20" s="626"/>
      <c r="J20" s="626"/>
      <c r="K20" s="626"/>
      <c r="L20" s="626"/>
      <c r="M20" s="626"/>
      <c r="N20" s="626"/>
      <c r="O20" s="626"/>
      <c r="P20" s="626"/>
      <c r="Q20" s="627"/>
      <c r="R20" s="628">
        <v>4312</v>
      </c>
      <c r="S20" s="629"/>
      <c r="T20" s="629"/>
      <c r="U20" s="629"/>
      <c r="V20" s="629"/>
      <c r="W20" s="629"/>
      <c r="X20" s="629"/>
      <c r="Y20" s="630"/>
      <c r="Z20" s="655">
        <v>0</v>
      </c>
      <c r="AA20" s="655"/>
      <c r="AB20" s="655"/>
      <c r="AC20" s="655"/>
      <c r="AD20" s="656">
        <v>4312</v>
      </c>
      <c r="AE20" s="656"/>
      <c r="AF20" s="656"/>
      <c r="AG20" s="656"/>
      <c r="AH20" s="656"/>
      <c r="AI20" s="656"/>
      <c r="AJ20" s="656"/>
      <c r="AK20" s="656"/>
      <c r="AL20" s="631">
        <v>0.1</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v>188702</v>
      </c>
      <c r="BH20" s="629"/>
      <c r="BI20" s="629"/>
      <c r="BJ20" s="629"/>
      <c r="BK20" s="629"/>
      <c r="BL20" s="629"/>
      <c r="BM20" s="629"/>
      <c r="BN20" s="630"/>
      <c r="BO20" s="655">
        <v>4.2</v>
      </c>
      <c r="BP20" s="655"/>
      <c r="BQ20" s="655"/>
      <c r="BR20" s="655"/>
      <c r="BS20" s="656" t="s">
        <v>136</v>
      </c>
      <c r="BT20" s="656"/>
      <c r="BU20" s="656"/>
      <c r="BV20" s="656"/>
      <c r="BW20" s="656"/>
      <c r="BX20" s="656"/>
      <c r="BY20" s="656"/>
      <c r="BZ20" s="656"/>
      <c r="CA20" s="656"/>
      <c r="CB20" s="714"/>
      <c r="CD20" s="670" t="s">
        <v>274</v>
      </c>
      <c r="CE20" s="667"/>
      <c r="CF20" s="667"/>
      <c r="CG20" s="667"/>
      <c r="CH20" s="667"/>
      <c r="CI20" s="667"/>
      <c r="CJ20" s="667"/>
      <c r="CK20" s="667"/>
      <c r="CL20" s="667"/>
      <c r="CM20" s="667"/>
      <c r="CN20" s="667"/>
      <c r="CO20" s="667"/>
      <c r="CP20" s="667"/>
      <c r="CQ20" s="668"/>
      <c r="CR20" s="628">
        <v>10663872</v>
      </c>
      <c r="CS20" s="629"/>
      <c r="CT20" s="629"/>
      <c r="CU20" s="629"/>
      <c r="CV20" s="629"/>
      <c r="CW20" s="629"/>
      <c r="CX20" s="629"/>
      <c r="CY20" s="630"/>
      <c r="CZ20" s="655">
        <v>100</v>
      </c>
      <c r="DA20" s="655"/>
      <c r="DB20" s="655"/>
      <c r="DC20" s="655"/>
      <c r="DD20" s="634">
        <v>3350225</v>
      </c>
      <c r="DE20" s="629"/>
      <c r="DF20" s="629"/>
      <c r="DG20" s="629"/>
      <c r="DH20" s="629"/>
      <c r="DI20" s="629"/>
      <c r="DJ20" s="629"/>
      <c r="DK20" s="629"/>
      <c r="DL20" s="629"/>
      <c r="DM20" s="629"/>
      <c r="DN20" s="629"/>
      <c r="DO20" s="629"/>
      <c r="DP20" s="630"/>
      <c r="DQ20" s="634">
        <v>6111009</v>
      </c>
      <c r="DR20" s="629"/>
      <c r="DS20" s="629"/>
      <c r="DT20" s="629"/>
      <c r="DU20" s="629"/>
      <c r="DV20" s="629"/>
      <c r="DW20" s="629"/>
      <c r="DX20" s="629"/>
      <c r="DY20" s="629"/>
      <c r="DZ20" s="629"/>
      <c r="EA20" s="629"/>
      <c r="EB20" s="629"/>
      <c r="EC20" s="669"/>
    </row>
    <row r="21" spans="2:133" ht="11.25" customHeight="1" x14ac:dyDescent="0.15">
      <c r="B21" s="625" t="s">
        <v>275</v>
      </c>
      <c r="C21" s="626"/>
      <c r="D21" s="626"/>
      <c r="E21" s="626"/>
      <c r="F21" s="626"/>
      <c r="G21" s="626"/>
      <c r="H21" s="626"/>
      <c r="I21" s="626"/>
      <c r="J21" s="626"/>
      <c r="K21" s="626"/>
      <c r="L21" s="626"/>
      <c r="M21" s="626"/>
      <c r="N21" s="626"/>
      <c r="O21" s="626"/>
      <c r="P21" s="626"/>
      <c r="Q21" s="627"/>
      <c r="R21" s="628">
        <v>703</v>
      </c>
      <c r="S21" s="629"/>
      <c r="T21" s="629"/>
      <c r="U21" s="629"/>
      <c r="V21" s="629"/>
      <c r="W21" s="629"/>
      <c r="X21" s="629"/>
      <c r="Y21" s="630"/>
      <c r="Z21" s="655">
        <v>0</v>
      </c>
      <c r="AA21" s="655"/>
      <c r="AB21" s="655"/>
      <c r="AC21" s="655"/>
      <c r="AD21" s="656">
        <v>703</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v>5757</v>
      </c>
      <c r="BH21" s="629"/>
      <c r="BI21" s="629"/>
      <c r="BJ21" s="629"/>
      <c r="BK21" s="629"/>
      <c r="BL21" s="629"/>
      <c r="BM21" s="629"/>
      <c r="BN21" s="630"/>
      <c r="BO21" s="655">
        <v>0.1</v>
      </c>
      <c r="BP21" s="655"/>
      <c r="BQ21" s="655"/>
      <c r="BR21" s="655"/>
      <c r="BS21" s="656" t="s">
        <v>136</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277</v>
      </c>
      <c r="C22" s="692"/>
      <c r="D22" s="692"/>
      <c r="E22" s="692"/>
      <c r="F22" s="692"/>
      <c r="G22" s="692"/>
      <c r="H22" s="692"/>
      <c r="I22" s="692"/>
      <c r="J22" s="692"/>
      <c r="K22" s="692"/>
      <c r="L22" s="692"/>
      <c r="M22" s="692"/>
      <c r="N22" s="692"/>
      <c r="O22" s="692"/>
      <c r="P22" s="692"/>
      <c r="Q22" s="693"/>
      <c r="R22" s="628">
        <v>30624</v>
      </c>
      <c r="S22" s="629"/>
      <c r="T22" s="629"/>
      <c r="U22" s="629"/>
      <c r="V22" s="629"/>
      <c r="W22" s="629"/>
      <c r="X22" s="629"/>
      <c r="Y22" s="630"/>
      <c r="Z22" s="655">
        <v>0.3</v>
      </c>
      <c r="AA22" s="655"/>
      <c r="AB22" s="655"/>
      <c r="AC22" s="655"/>
      <c r="AD22" s="656" t="s">
        <v>136</v>
      </c>
      <c r="AE22" s="656"/>
      <c r="AF22" s="656"/>
      <c r="AG22" s="656"/>
      <c r="AH22" s="656"/>
      <c r="AI22" s="656"/>
      <c r="AJ22" s="656"/>
      <c r="AK22" s="656"/>
      <c r="AL22" s="631" t="s">
        <v>136</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136</v>
      </c>
      <c r="BH22" s="629"/>
      <c r="BI22" s="629"/>
      <c r="BJ22" s="629"/>
      <c r="BK22" s="629"/>
      <c r="BL22" s="629"/>
      <c r="BM22" s="629"/>
      <c r="BN22" s="630"/>
      <c r="BO22" s="655" t="s">
        <v>136</v>
      </c>
      <c r="BP22" s="655"/>
      <c r="BQ22" s="655"/>
      <c r="BR22" s="655"/>
      <c r="BS22" s="656" t="s">
        <v>136</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280</v>
      </c>
      <c r="C23" s="626"/>
      <c r="D23" s="626"/>
      <c r="E23" s="626"/>
      <c r="F23" s="626"/>
      <c r="G23" s="626"/>
      <c r="H23" s="626"/>
      <c r="I23" s="626"/>
      <c r="J23" s="626"/>
      <c r="K23" s="626"/>
      <c r="L23" s="626"/>
      <c r="M23" s="626"/>
      <c r="N23" s="626"/>
      <c r="O23" s="626"/>
      <c r="P23" s="626"/>
      <c r="Q23" s="627"/>
      <c r="R23" s="628">
        <v>152895</v>
      </c>
      <c r="S23" s="629"/>
      <c r="T23" s="629"/>
      <c r="U23" s="629"/>
      <c r="V23" s="629"/>
      <c r="W23" s="629"/>
      <c r="X23" s="629"/>
      <c r="Y23" s="630"/>
      <c r="Z23" s="655">
        <v>1.3</v>
      </c>
      <c r="AA23" s="655"/>
      <c r="AB23" s="655"/>
      <c r="AC23" s="655"/>
      <c r="AD23" s="656">
        <v>75663</v>
      </c>
      <c r="AE23" s="656"/>
      <c r="AF23" s="656"/>
      <c r="AG23" s="656"/>
      <c r="AH23" s="656"/>
      <c r="AI23" s="656"/>
      <c r="AJ23" s="656"/>
      <c r="AK23" s="656"/>
      <c r="AL23" s="631">
        <v>1.4</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v>182945</v>
      </c>
      <c r="BH23" s="629"/>
      <c r="BI23" s="629"/>
      <c r="BJ23" s="629"/>
      <c r="BK23" s="629"/>
      <c r="BL23" s="629"/>
      <c r="BM23" s="629"/>
      <c r="BN23" s="630"/>
      <c r="BO23" s="655">
        <v>4</v>
      </c>
      <c r="BP23" s="655"/>
      <c r="BQ23" s="655"/>
      <c r="BR23" s="655"/>
      <c r="BS23" s="656" t="s">
        <v>136</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9" t="s">
        <v>285</v>
      </c>
      <c r="DM23" s="740"/>
      <c r="DN23" s="740"/>
      <c r="DO23" s="740"/>
      <c r="DP23" s="740"/>
      <c r="DQ23" s="740"/>
      <c r="DR23" s="740"/>
      <c r="DS23" s="740"/>
      <c r="DT23" s="740"/>
      <c r="DU23" s="740"/>
      <c r="DV23" s="741"/>
      <c r="DW23" s="730" t="s">
        <v>286</v>
      </c>
      <c r="DX23" s="731"/>
      <c r="DY23" s="731"/>
      <c r="DZ23" s="731"/>
      <c r="EA23" s="731"/>
      <c r="EB23" s="731"/>
      <c r="EC23" s="732"/>
    </row>
    <row r="24" spans="2:133" ht="11.25" customHeight="1" x14ac:dyDescent="0.15">
      <c r="B24" s="625" t="s">
        <v>287</v>
      </c>
      <c r="C24" s="626"/>
      <c r="D24" s="626"/>
      <c r="E24" s="626"/>
      <c r="F24" s="626"/>
      <c r="G24" s="626"/>
      <c r="H24" s="626"/>
      <c r="I24" s="626"/>
      <c r="J24" s="626"/>
      <c r="K24" s="626"/>
      <c r="L24" s="626"/>
      <c r="M24" s="626"/>
      <c r="N24" s="626"/>
      <c r="O24" s="626"/>
      <c r="P24" s="626"/>
      <c r="Q24" s="627"/>
      <c r="R24" s="628">
        <v>75663</v>
      </c>
      <c r="S24" s="629"/>
      <c r="T24" s="629"/>
      <c r="U24" s="629"/>
      <c r="V24" s="629"/>
      <c r="W24" s="629"/>
      <c r="X24" s="629"/>
      <c r="Y24" s="630"/>
      <c r="Z24" s="655">
        <v>0.6</v>
      </c>
      <c r="AA24" s="655"/>
      <c r="AB24" s="655"/>
      <c r="AC24" s="655"/>
      <c r="AD24" s="656">
        <v>75663</v>
      </c>
      <c r="AE24" s="656"/>
      <c r="AF24" s="656"/>
      <c r="AG24" s="656"/>
      <c r="AH24" s="656"/>
      <c r="AI24" s="656"/>
      <c r="AJ24" s="656"/>
      <c r="AK24" s="656"/>
      <c r="AL24" s="631">
        <v>1.4</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136</v>
      </c>
      <c r="BH24" s="629"/>
      <c r="BI24" s="629"/>
      <c r="BJ24" s="629"/>
      <c r="BK24" s="629"/>
      <c r="BL24" s="629"/>
      <c r="BM24" s="629"/>
      <c r="BN24" s="630"/>
      <c r="BO24" s="655" t="s">
        <v>136</v>
      </c>
      <c r="BP24" s="655"/>
      <c r="BQ24" s="655"/>
      <c r="BR24" s="655"/>
      <c r="BS24" s="656" t="s">
        <v>136</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2886141</v>
      </c>
      <c r="CS24" s="682"/>
      <c r="CT24" s="682"/>
      <c r="CU24" s="682"/>
      <c r="CV24" s="682"/>
      <c r="CW24" s="682"/>
      <c r="CX24" s="682"/>
      <c r="CY24" s="725"/>
      <c r="CZ24" s="726">
        <v>27.1</v>
      </c>
      <c r="DA24" s="700"/>
      <c r="DB24" s="700"/>
      <c r="DC24" s="729"/>
      <c r="DD24" s="724">
        <v>1931131</v>
      </c>
      <c r="DE24" s="682"/>
      <c r="DF24" s="682"/>
      <c r="DG24" s="682"/>
      <c r="DH24" s="682"/>
      <c r="DI24" s="682"/>
      <c r="DJ24" s="682"/>
      <c r="DK24" s="725"/>
      <c r="DL24" s="724">
        <v>1927013</v>
      </c>
      <c r="DM24" s="682"/>
      <c r="DN24" s="682"/>
      <c r="DO24" s="682"/>
      <c r="DP24" s="682"/>
      <c r="DQ24" s="682"/>
      <c r="DR24" s="682"/>
      <c r="DS24" s="682"/>
      <c r="DT24" s="682"/>
      <c r="DU24" s="682"/>
      <c r="DV24" s="725"/>
      <c r="DW24" s="726">
        <v>35.6</v>
      </c>
      <c r="DX24" s="700"/>
      <c r="DY24" s="700"/>
      <c r="DZ24" s="700"/>
      <c r="EA24" s="700"/>
      <c r="EB24" s="700"/>
      <c r="EC24" s="727"/>
    </row>
    <row r="25" spans="2:133" ht="11.25" customHeight="1" x14ac:dyDescent="0.15">
      <c r="B25" s="625" t="s">
        <v>290</v>
      </c>
      <c r="C25" s="626"/>
      <c r="D25" s="626"/>
      <c r="E25" s="626"/>
      <c r="F25" s="626"/>
      <c r="G25" s="626"/>
      <c r="H25" s="626"/>
      <c r="I25" s="626"/>
      <c r="J25" s="626"/>
      <c r="K25" s="626"/>
      <c r="L25" s="626"/>
      <c r="M25" s="626"/>
      <c r="N25" s="626"/>
      <c r="O25" s="626"/>
      <c r="P25" s="626"/>
      <c r="Q25" s="627"/>
      <c r="R25" s="628">
        <v>74713</v>
      </c>
      <c r="S25" s="629"/>
      <c r="T25" s="629"/>
      <c r="U25" s="629"/>
      <c r="V25" s="629"/>
      <c r="W25" s="629"/>
      <c r="X25" s="629"/>
      <c r="Y25" s="630"/>
      <c r="Z25" s="655">
        <v>0.6</v>
      </c>
      <c r="AA25" s="655"/>
      <c r="AB25" s="655"/>
      <c r="AC25" s="655"/>
      <c r="AD25" s="656" t="s">
        <v>136</v>
      </c>
      <c r="AE25" s="656"/>
      <c r="AF25" s="656"/>
      <c r="AG25" s="656"/>
      <c r="AH25" s="656"/>
      <c r="AI25" s="656"/>
      <c r="AJ25" s="656"/>
      <c r="AK25" s="656"/>
      <c r="AL25" s="631" t="s">
        <v>136</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136</v>
      </c>
      <c r="BH25" s="629"/>
      <c r="BI25" s="629"/>
      <c r="BJ25" s="629"/>
      <c r="BK25" s="629"/>
      <c r="BL25" s="629"/>
      <c r="BM25" s="629"/>
      <c r="BN25" s="630"/>
      <c r="BO25" s="655" t="s">
        <v>136</v>
      </c>
      <c r="BP25" s="655"/>
      <c r="BQ25" s="655"/>
      <c r="BR25" s="655"/>
      <c r="BS25" s="656" t="s">
        <v>136</v>
      </c>
      <c r="BT25" s="656"/>
      <c r="BU25" s="656"/>
      <c r="BV25" s="656"/>
      <c r="BW25" s="656"/>
      <c r="BX25" s="656"/>
      <c r="BY25" s="656"/>
      <c r="BZ25" s="656"/>
      <c r="CA25" s="656"/>
      <c r="CB25" s="714"/>
      <c r="CD25" s="670" t="s">
        <v>292</v>
      </c>
      <c r="CE25" s="667"/>
      <c r="CF25" s="667"/>
      <c r="CG25" s="667"/>
      <c r="CH25" s="667"/>
      <c r="CI25" s="667"/>
      <c r="CJ25" s="667"/>
      <c r="CK25" s="667"/>
      <c r="CL25" s="667"/>
      <c r="CM25" s="667"/>
      <c r="CN25" s="667"/>
      <c r="CO25" s="667"/>
      <c r="CP25" s="667"/>
      <c r="CQ25" s="668"/>
      <c r="CR25" s="628">
        <v>1471677</v>
      </c>
      <c r="CS25" s="639"/>
      <c r="CT25" s="639"/>
      <c r="CU25" s="639"/>
      <c r="CV25" s="639"/>
      <c r="CW25" s="639"/>
      <c r="CX25" s="639"/>
      <c r="CY25" s="640"/>
      <c r="CZ25" s="631">
        <v>13.8</v>
      </c>
      <c r="DA25" s="641"/>
      <c r="DB25" s="641"/>
      <c r="DC25" s="642"/>
      <c r="DD25" s="634">
        <v>1405867</v>
      </c>
      <c r="DE25" s="639"/>
      <c r="DF25" s="639"/>
      <c r="DG25" s="639"/>
      <c r="DH25" s="639"/>
      <c r="DI25" s="639"/>
      <c r="DJ25" s="639"/>
      <c r="DK25" s="640"/>
      <c r="DL25" s="634">
        <v>1405079</v>
      </c>
      <c r="DM25" s="639"/>
      <c r="DN25" s="639"/>
      <c r="DO25" s="639"/>
      <c r="DP25" s="639"/>
      <c r="DQ25" s="639"/>
      <c r="DR25" s="639"/>
      <c r="DS25" s="639"/>
      <c r="DT25" s="639"/>
      <c r="DU25" s="639"/>
      <c r="DV25" s="640"/>
      <c r="DW25" s="631">
        <v>26</v>
      </c>
      <c r="DX25" s="641"/>
      <c r="DY25" s="641"/>
      <c r="DZ25" s="641"/>
      <c r="EA25" s="641"/>
      <c r="EB25" s="641"/>
      <c r="EC25" s="662"/>
    </row>
    <row r="26" spans="2:133" ht="11.25" customHeight="1" x14ac:dyDescent="0.15">
      <c r="B26" s="625" t="s">
        <v>293</v>
      </c>
      <c r="C26" s="626"/>
      <c r="D26" s="626"/>
      <c r="E26" s="626"/>
      <c r="F26" s="626"/>
      <c r="G26" s="626"/>
      <c r="H26" s="626"/>
      <c r="I26" s="626"/>
      <c r="J26" s="626"/>
      <c r="K26" s="626"/>
      <c r="L26" s="626"/>
      <c r="M26" s="626"/>
      <c r="N26" s="626"/>
      <c r="O26" s="626"/>
      <c r="P26" s="626"/>
      <c r="Q26" s="627"/>
      <c r="R26" s="628">
        <v>2519</v>
      </c>
      <c r="S26" s="629"/>
      <c r="T26" s="629"/>
      <c r="U26" s="629"/>
      <c r="V26" s="629"/>
      <c r="W26" s="629"/>
      <c r="X26" s="629"/>
      <c r="Y26" s="630"/>
      <c r="Z26" s="655">
        <v>0</v>
      </c>
      <c r="AA26" s="655"/>
      <c r="AB26" s="655"/>
      <c r="AC26" s="655"/>
      <c r="AD26" s="656" t="s">
        <v>136</v>
      </c>
      <c r="AE26" s="656"/>
      <c r="AF26" s="656"/>
      <c r="AG26" s="656"/>
      <c r="AH26" s="656"/>
      <c r="AI26" s="656"/>
      <c r="AJ26" s="656"/>
      <c r="AK26" s="656"/>
      <c r="AL26" s="631" t="s">
        <v>136</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136</v>
      </c>
      <c r="BH26" s="629"/>
      <c r="BI26" s="629"/>
      <c r="BJ26" s="629"/>
      <c r="BK26" s="629"/>
      <c r="BL26" s="629"/>
      <c r="BM26" s="629"/>
      <c r="BN26" s="630"/>
      <c r="BO26" s="655" t="s">
        <v>136</v>
      </c>
      <c r="BP26" s="655"/>
      <c r="BQ26" s="655"/>
      <c r="BR26" s="655"/>
      <c r="BS26" s="656" t="s">
        <v>136</v>
      </c>
      <c r="BT26" s="656"/>
      <c r="BU26" s="656"/>
      <c r="BV26" s="656"/>
      <c r="BW26" s="656"/>
      <c r="BX26" s="656"/>
      <c r="BY26" s="656"/>
      <c r="BZ26" s="656"/>
      <c r="CA26" s="656"/>
      <c r="CB26" s="714"/>
      <c r="CD26" s="670" t="s">
        <v>295</v>
      </c>
      <c r="CE26" s="667"/>
      <c r="CF26" s="667"/>
      <c r="CG26" s="667"/>
      <c r="CH26" s="667"/>
      <c r="CI26" s="667"/>
      <c r="CJ26" s="667"/>
      <c r="CK26" s="667"/>
      <c r="CL26" s="667"/>
      <c r="CM26" s="667"/>
      <c r="CN26" s="667"/>
      <c r="CO26" s="667"/>
      <c r="CP26" s="667"/>
      <c r="CQ26" s="668"/>
      <c r="CR26" s="628">
        <v>835580</v>
      </c>
      <c r="CS26" s="629"/>
      <c r="CT26" s="629"/>
      <c r="CU26" s="629"/>
      <c r="CV26" s="629"/>
      <c r="CW26" s="629"/>
      <c r="CX26" s="629"/>
      <c r="CY26" s="630"/>
      <c r="CZ26" s="631">
        <v>7.8</v>
      </c>
      <c r="DA26" s="641"/>
      <c r="DB26" s="641"/>
      <c r="DC26" s="642"/>
      <c r="DD26" s="634">
        <v>796310</v>
      </c>
      <c r="DE26" s="629"/>
      <c r="DF26" s="629"/>
      <c r="DG26" s="629"/>
      <c r="DH26" s="629"/>
      <c r="DI26" s="629"/>
      <c r="DJ26" s="629"/>
      <c r="DK26" s="630"/>
      <c r="DL26" s="634" t="s">
        <v>136</v>
      </c>
      <c r="DM26" s="629"/>
      <c r="DN26" s="629"/>
      <c r="DO26" s="629"/>
      <c r="DP26" s="629"/>
      <c r="DQ26" s="629"/>
      <c r="DR26" s="629"/>
      <c r="DS26" s="629"/>
      <c r="DT26" s="629"/>
      <c r="DU26" s="629"/>
      <c r="DV26" s="630"/>
      <c r="DW26" s="631" t="s">
        <v>136</v>
      </c>
      <c r="DX26" s="641"/>
      <c r="DY26" s="641"/>
      <c r="DZ26" s="641"/>
      <c r="EA26" s="641"/>
      <c r="EB26" s="641"/>
      <c r="EC26" s="662"/>
    </row>
    <row r="27" spans="2:133" ht="11.25" customHeight="1" x14ac:dyDescent="0.15">
      <c r="B27" s="625" t="s">
        <v>296</v>
      </c>
      <c r="C27" s="626"/>
      <c r="D27" s="626"/>
      <c r="E27" s="626"/>
      <c r="F27" s="626"/>
      <c r="G27" s="626"/>
      <c r="H27" s="626"/>
      <c r="I27" s="626"/>
      <c r="J27" s="626"/>
      <c r="K27" s="626"/>
      <c r="L27" s="626"/>
      <c r="M27" s="626"/>
      <c r="N27" s="626"/>
      <c r="O27" s="626"/>
      <c r="P27" s="626"/>
      <c r="Q27" s="627"/>
      <c r="R27" s="628">
        <v>5615876</v>
      </c>
      <c r="S27" s="629"/>
      <c r="T27" s="629"/>
      <c r="U27" s="629"/>
      <c r="V27" s="629"/>
      <c r="W27" s="629"/>
      <c r="X27" s="629"/>
      <c r="Y27" s="630"/>
      <c r="Z27" s="655">
        <v>48.2</v>
      </c>
      <c r="AA27" s="655"/>
      <c r="AB27" s="655"/>
      <c r="AC27" s="655"/>
      <c r="AD27" s="656">
        <v>5355699</v>
      </c>
      <c r="AE27" s="656"/>
      <c r="AF27" s="656"/>
      <c r="AG27" s="656"/>
      <c r="AH27" s="656"/>
      <c r="AI27" s="656"/>
      <c r="AJ27" s="656"/>
      <c r="AK27" s="656"/>
      <c r="AL27" s="631">
        <v>100</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4539513</v>
      </c>
      <c r="BH27" s="629"/>
      <c r="BI27" s="629"/>
      <c r="BJ27" s="629"/>
      <c r="BK27" s="629"/>
      <c r="BL27" s="629"/>
      <c r="BM27" s="629"/>
      <c r="BN27" s="630"/>
      <c r="BO27" s="655">
        <v>100</v>
      </c>
      <c r="BP27" s="655"/>
      <c r="BQ27" s="655"/>
      <c r="BR27" s="655"/>
      <c r="BS27" s="656">
        <v>84649</v>
      </c>
      <c r="BT27" s="656"/>
      <c r="BU27" s="656"/>
      <c r="BV27" s="656"/>
      <c r="BW27" s="656"/>
      <c r="BX27" s="656"/>
      <c r="BY27" s="656"/>
      <c r="BZ27" s="656"/>
      <c r="CA27" s="656"/>
      <c r="CB27" s="714"/>
      <c r="CD27" s="670" t="s">
        <v>298</v>
      </c>
      <c r="CE27" s="667"/>
      <c r="CF27" s="667"/>
      <c r="CG27" s="667"/>
      <c r="CH27" s="667"/>
      <c r="CI27" s="667"/>
      <c r="CJ27" s="667"/>
      <c r="CK27" s="667"/>
      <c r="CL27" s="667"/>
      <c r="CM27" s="667"/>
      <c r="CN27" s="667"/>
      <c r="CO27" s="667"/>
      <c r="CP27" s="667"/>
      <c r="CQ27" s="668"/>
      <c r="CR27" s="628">
        <v>1087577</v>
      </c>
      <c r="CS27" s="639"/>
      <c r="CT27" s="639"/>
      <c r="CU27" s="639"/>
      <c r="CV27" s="639"/>
      <c r="CW27" s="639"/>
      <c r="CX27" s="639"/>
      <c r="CY27" s="640"/>
      <c r="CZ27" s="631">
        <v>10.199999999999999</v>
      </c>
      <c r="DA27" s="641"/>
      <c r="DB27" s="641"/>
      <c r="DC27" s="642"/>
      <c r="DD27" s="634">
        <v>198377</v>
      </c>
      <c r="DE27" s="639"/>
      <c r="DF27" s="639"/>
      <c r="DG27" s="639"/>
      <c r="DH27" s="639"/>
      <c r="DI27" s="639"/>
      <c r="DJ27" s="639"/>
      <c r="DK27" s="640"/>
      <c r="DL27" s="634">
        <v>195047</v>
      </c>
      <c r="DM27" s="639"/>
      <c r="DN27" s="639"/>
      <c r="DO27" s="639"/>
      <c r="DP27" s="639"/>
      <c r="DQ27" s="639"/>
      <c r="DR27" s="639"/>
      <c r="DS27" s="639"/>
      <c r="DT27" s="639"/>
      <c r="DU27" s="639"/>
      <c r="DV27" s="640"/>
      <c r="DW27" s="631">
        <v>3.6</v>
      </c>
      <c r="DX27" s="641"/>
      <c r="DY27" s="641"/>
      <c r="DZ27" s="641"/>
      <c r="EA27" s="641"/>
      <c r="EB27" s="641"/>
      <c r="EC27" s="662"/>
    </row>
    <row r="28" spans="2:133" ht="11.25" customHeight="1" x14ac:dyDescent="0.15">
      <c r="B28" s="625" t="s">
        <v>299</v>
      </c>
      <c r="C28" s="626"/>
      <c r="D28" s="626"/>
      <c r="E28" s="626"/>
      <c r="F28" s="626"/>
      <c r="G28" s="626"/>
      <c r="H28" s="626"/>
      <c r="I28" s="626"/>
      <c r="J28" s="626"/>
      <c r="K28" s="626"/>
      <c r="L28" s="626"/>
      <c r="M28" s="626"/>
      <c r="N28" s="626"/>
      <c r="O28" s="626"/>
      <c r="P28" s="626"/>
      <c r="Q28" s="627"/>
      <c r="R28" s="628">
        <v>2741</v>
      </c>
      <c r="S28" s="629"/>
      <c r="T28" s="629"/>
      <c r="U28" s="629"/>
      <c r="V28" s="629"/>
      <c r="W28" s="629"/>
      <c r="X28" s="629"/>
      <c r="Y28" s="630"/>
      <c r="Z28" s="655">
        <v>0</v>
      </c>
      <c r="AA28" s="655"/>
      <c r="AB28" s="655"/>
      <c r="AC28" s="655"/>
      <c r="AD28" s="656">
        <v>2741</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300</v>
      </c>
      <c r="CE28" s="667"/>
      <c r="CF28" s="667"/>
      <c r="CG28" s="667"/>
      <c r="CH28" s="667"/>
      <c r="CI28" s="667"/>
      <c r="CJ28" s="667"/>
      <c r="CK28" s="667"/>
      <c r="CL28" s="667"/>
      <c r="CM28" s="667"/>
      <c r="CN28" s="667"/>
      <c r="CO28" s="667"/>
      <c r="CP28" s="667"/>
      <c r="CQ28" s="668"/>
      <c r="CR28" s="628">
        <v>326887</v>
      </c>
      <c r="CS28" s="629"/>
      <c r="CT28" s="629"/>
      <c r="CU28" s="629"/>
      <c r="CV28" s="629"/>
      <c r="CW28" s="629"/>
      <c r="CX28" s="629"/>
      <c r="CY28" s="630"/>
      <c r="CZ28" s="631">
        <v>3.1</v>
      </c>
      <c r="DA28" s="641"/>
      <c r="DB28" s="641"/>
      <c r="DC28" s="642"/>
      <c r="DD28" s="634">
        <v>326887</v>
      </c>
      <c r="DE28" s="629"/>
      <c r="DF28" s="629"/>
      <c r="DG28" s="629"/>
      <c r="DH28" s="629"/>
      <c r="DI28" s="629"/>
      <c r="DJ28" s="629"/>
      <c r="DK28" s="630"/>
      <c r="DL28" s="634">
        <v>326887</v>
      </c>
      <c r="DM28" s="629"/>
      <c r="DN28" s="629"/>
      <c r="DO28" s="629"/>
      <c r="DP28" s="629"/>
      <c r="DQ28" s="629"/>
      <c r="DR28" s="629"/>
      <c r="DS28" s="629"/>
      <c r="DT28" s="629"/>
      <c r="DU28" s="629"/>
      <c r="DV28" s="630"/>
      <c r="DW28" s="631">
        <v>6</v>
      </c>
      <c r="DX28" s="641"/>
      <c r="DY28" s="641"/>
      <c r="DZ28" s="641"/>
      <c r="EA28" s="641"/>
      <c r="EB28" s="641"/>
      <c r="EC28" s="662"/>
    </row>
    <row r="29" spans="2:133" ht="11.25" customHeight="1" x14ac:dyDescent="0.15">
      <c r="B29" s="625" t="s">
        <v>301</v>
      </c>
      <c r="C29" s="626"/>
      <c r="D29" s="626"/>
      <c r="E29" s="626"/>
      <c r="F29" s="626"/>
      <c r="G29" s="626"/>
      <c r="H29" s="626"/>
      <c r="I29" s="626"/>
      <c r="J29" s="626"/>
      <c r="K29" s="626"/>
      <c r="L29" s="626"/>
      <c r="M29" s="626"/>
      <c r="N29" s="626"/>
      <c r="O29" s="626"/>
      <c r="P29" s="626"/>
      <c r="Q29" s="627"/>
      <c r="R29" s="628">
        <v>47000</v>
      </c>
      <c r="S29" s="629"/>
      <c r="T29" s="629"/>
      <c r="U29" s="629"/>
      <c r="V29" s="629"/>
      <c r="W29" s="629"/>
      <c r="X29" s="629"/>
      <c r="Y29" s="630"/>
      <c r="Z29" s="655">
        <v>0.4</v>
      </c>
      <c r="AA29" s="655"/>
      <c r="AB29" s="655"/>
      <c r="AC29" s="655"/>
      <c r="AD29" s="656" t="s">
        <v>135</v>
      </c>
      <c r="AE29" s="656"/>
      <c r="AF29" s="656"/>
      <c r="AG29" s="656"/>
      <c r="AH29" s="656"/>
      <c r="AI29" s="656"/>
      <c r="AJ29" s="656"/>
      <c r="AK29" s="656"/>
      <c r="AL29" s="631" t="s">
        <v>136</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70" t="s">
        <v>70</v>
      </c>
      <c r="CG29" s="667"/>
      <c r="CH29" s="667"/>
      <c r="CI29" s="667"/>
      <c r="CJ29" s="667"/>
      <c r="CK29" s="667"/>
      <c r="CL29" s="667"/>
      <c r="CM29" s="667"/>
      <c r="CN29" s="667"/>
      <c r="CO29" s="667"/>
      <c r="CP29" s="667"/>
      <c r="CQ29" s="668"/>
      <c r="CR29" s="628">
        <v>326887</v>
      </c>
      <c r="CS29" s="639"/>
      <c r="CT29" s="639"/>
      <c r="CU29" s="639"/>
      <c r="CV29" s="639"/>
      <c r="CW29" s="639"/>
      <c r="CX29" s="639"/>
      <c r="CY29" s="640"/>
      <c r="CZ29" s="631">
        <v>3.1</v>
      </c>
      <c r="DA29" s="641"/>
      <c r="DB29" s="641"/>
      <c r="DC29" s="642"/>
      <c r="DD29" s="634">
        <v>326887</v>
      </c>
      <c r="DE29" s="639"/>
      <c r="DF29" s="639"/>
      <c r="DG29" s="639"/>
      <c r="DH29" s="639"/>
      <c r="DI29" s="639"/>
      <c r="DJ29" s="639"/>
      <c r="DK29" s="640"/>
      <c r="DL29" s="634">
        <v>326887</v>
      </c>
      <c r="DM29" s="639"/>
      <c r="DN29" s="639"/>
      <c r="DO29" s="639"/>
      <c r="DP29" s="639"/>
      <c r="DQ29" s="639"/>
      <c r="DR29" s="639"/>
      <c r="DS29" s="639"/>
      <c r="DT29" s="639"/>
      <c r="DU29" s="639"/>
      <c r="DV29" s="640"/>
      <c r="DW29" s="631">
        <v>6</v>
      </c>
      <c r="DX29" s="641"/>
      <c r="DY29" s="641"/>
      <c r="DZ29" s="641"/>
      <c r="EA29" s="641"/>
      <c r="EB29" s="641"/>
      <c r="EC29" s="662"/>
    </row>
    <row r="30" spans="2:133" ht="11.25" customHeight="1" x14ac:dyDescent="0.15">
      <c r="B30" s="625" t="s">
        <v>303</v>
      </c>
      <c r="C30" s="626"/>
      <c r="D30" s="626"/>
      <c r="E30" s="626"/>
      <c r="F30" s="626"/>
      <c r="G30" s="626"/>
      <c r="H30" s="626"/>
      <c r="I30" s="626"/>
      <c r="J30" s="626"/>
      <c r="K30" s="626"/>
      <c r="L30" s="626"/>
      <c r="M30" s="626"/>
      <c r="N30" s="626"/>
      <c r="O30" s="626"/>
      <c r="P30" s="626"/>
      <c r="Q30" s="627"/>
      <c r="R30" s="628">
        <v>51116</v>
      </c>
      <c r="S30" s="629"/>
      <c r="T30" s="629"/>
      <c r="U30" s="629"/>
      <c r="V30" s="629"/>
      <c r="W30" s="629"/>
      <c r="X30" s="629"/>
      <c r="Y30" s="630"/>
      <c r="Z30" s="655">
        <v>0.4</v>
      </c>
      <c r="AA30" s="655"/>
      <c r="AB30" s="655"/>
      <c r="AC30" s="655"/>
      <c r="AD30" s="656" t="s">
        <v>136</v>
      </c>
      <c r="AE30" s="656"/>
      <c r="AF30" s="656"/>
      <c r="AG30" s="656"/>
      <c r="AH30" s="656"/>
      <c r="AI30" s="656"/>
      <c r="AJ30" s="656"/>
      <c r="AK30" s="656"/>
      <c r="AL30" s="631" t="s">
        <v>136</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70" t="s">
        <v>306</v>
      </c>
      <c r="CG30" s="667"/>
      <c r="CH30" s="667"/>
      <c r="CI30" s="667"/>
      <c r="CJ30" s="667"/>
      <c r="CK30" s="667"/>
      <c r="CL30" s="667"/>
      <c r="CM30" s="667"/>
      <c r="CN30" s="667"/>
      <c r="CO30" s="667"/>
      <c r="CP30" s="667"/>
      <c r="CQ30" s="668"/>
      <c r="CR30" s="628">
        <v>314951</v>
      </c>
      <c r="CS30" s="629"/>
      <c r="CT30" s="629"/>
      <c r="CU30" s="629"/>
      <c r="CV30" s="629"/>
      <c r="CW30" s="629"/>
      <c r="CX30" s="629"/>
      <c r="CY30" s="630"/>
      <c r="CZ30" s="631">
        <v>3</v>
      </c>
      <c r="DA30" s="641"/>
      <c r="DB30" s="641"/>
      <c r="DC30" s="642"/>
      <c r="DD30" s="634">
        <v>314951</v>
      </c>
      <c r="DE30" s="629"/>
      <c r="DF30" s="629"/>
      <c r="DG30" s="629"/>
      <c r="DH30" s="629"/>
      <c r="DI30" s="629"/>
      <c r="DJ30" s="629"/>
      <c r="DK30" s="630"/>
      <c r="DL30" s="634">
        <v>314951</v>
      </c>
      <c r="DM30" s="629"/>
      <c r="DN30" s="629"/>
      <c r="DO30" s="629"/>
      <c r="DP30" s="629"/>
      <c r="DQ30" s="629"/>
      <c r="DR30" s="629"/>
      <c r="DS30" s="629"/>
      <c r="DT30" s="629"/>
      <c r="DU30" s="629"/>
      <c r="DV30" s="630"/>
      <c r="DW30" s="631">
        <v>5.8</v>
      </c>
      <c r="DX30" s="641"/>
      <c r="DY30" s="641"/>
      <c r="DZ30" s="641"/>
      <c r="EA30" s="641"/>
      <c r="EB30" s="641"/>
      <c r="EC30" s="662"/>
    </row>
    <row r="31" spans="2:133" ht="11.25" customHeight="1" x14ac:dyDescent="0.15">
      <c r="B31" s="625" t="s">
        <v>307</v>
      </c>
      <c r="C31" s="626"/>
      <c r="D31" s="626"/>
      <c r="E31" s="626"/>
      <c r="F31" s="626"/>
      <c r="G31" s="626"/>
      <c r="H31" s="626"/>
      <c r="I31" s="626"/>
      <c r="J31" s="626"/>
      <c r="K31" s="626"/>
      <c r="L31" s="626"/>
      <c r="M31" s="626"/>
      <c r="N31" s="626"/>
      <c r="O31" s="626"/>
      <c r="P31" s="626"/>
      <c r="Q31" s="627"/>
      <c r="R31" s="628">
        <v>9777</v>
      </c>
      <c r="S31" s="629"/>
      <c r="T31" s="629"/>
      <c r="U31" s="629"/>
      <c r="V31" s="629"/>
      <c r="W31" s="629"/>
      <c r="X31" s="629"/>
      <c r="Y31" s="630"/>
      <c r="Z31" s="655">
        <v>0.1</v>
      </c>
      <c r="AA31" s="655"/>
      <c r="AB31" s="655"/>
      <c r="AC31" s="655"/>
      <c r="AD31" s="656" t="s">
        <v>136</v>
      </c>
      <c r="AE31" s="656"/>
      <c r="AF31" s="656"/>
      <c r="AG31" s="656"/>
      <c r="AH31" s="656"/>
      <c r="AI31" s="656"/>
      <c r="AJ31" s="656"/>
      <c r="AK31" s="656"/>
      <c r="AL31" s="631" t="s">
        <v>136</v>
      </c>
      <c r="AM31" s="632"/>
      <c r="AN31" s="632"/>
      <c r="AO31" s="657"/>
      <c r="AP31" s="703" t="s">
        <v>308</v>
      </c>
      <c r="AQ31" s="704"/>
      <c r="AR31" s="704"/>
      <c r="AS31" s="704"/>
      <c r="AT31" s="709" t="s">
        <v>309</v>
      </c>
      <c r="AU31" s="217"/>
      <c r="AV31" s="217"/>
      <c r="AW31" s="217"/>
      <c r="AX31" s="695" t="s">
        <v>188</v>
      </c>
      <c r="AY31" s="696"/>
      <c r="AZ31" s="696"/>
      <c r="BA31" s="696"/>
      <c r="BB31" s="696"/>
      <c r="BC31" s="696"/>
      <c r="BD31" s="696"/>
      <c r="BE31" s="696"/>
      <c r="BF31" s="697"/>
      <c r="BG31" s="698">
        <v>99.6</v>
      </c>
      <c r="BH31" s="699"/>
      <c r="BI31" s="699"/>
      <c r="BJ31" s="699"/>
      <c r="BK31" s="699"/>
      <c r="BL31" s="699"/>
      <c r="BM31" s="700">
        <v>98.6</v>
      </c>
      <c r="BN31" s="699"/>
      <c r="BO31" s="699"/>
      <c r="BP31" s="699"/>
      <c r="BQ31" s="701"/>
      <c r="BR31" s="698">
        <v>99.6</v>
      </c>
      <c r="BS31" s="699"/>
      <c r="BT31" s="699"/>
      <c r="BU31" s="699"/>
      <c r="BV31" s="699"/>
      <c r="BW31" s="699"/>
      <c r="BX31" s="700">
        <v>98.3</v>
      </c>
      <c r="BY31" s="699"/>
      <c r="BZ31" s="699"/>
      <c r="CA31" s="699"/>
      <c r="CB31" s="701"/>
      <c r="CD31" s="717"/>
      <c r="CE31" s="718"/>
      <c r="CF31" s="670" t="s">
        <v>310</v>
      </c>
      <c r="CG31" s="667"/>
      <c r="CH31" s="667"/>
      <c r="CI31" s="667"/>
      <c r="CJ31" s="667"/>
      <c r="CK31" s="667"/>
      <c r="CL31" s="667"/>
      <c r="CM31" s="667"/>
      <c r="CN31" s="667"/>
      <c r="CO31" s="667"/>
      <c r="CP31" s="667"/>
      <c r="CQ31" s="668"/>
      <c r="CR31" s="628">
        <v>11936</v>
      </c>
      <c r="CS31" s="639"/>
      <c r="CT31" s="639"/>
      <c r="CU31" s="639"/>
      <c r="CV31" s="639"/>
      <c r="CW31" s="639"/>
      <c r="CX31" s="639"/>
      <c r="CY31" s="640"/>
      <c r="CZ31" s="631">
        <v>0.1</v>
      </c>
      <c r="DA31" s="641"/>
      <c r="DB31" s="641"/>
      <c r="DC31" s="642"/>
      <c r="DD31" s="634">
        <v>11936</v>
      </c>
      <c r="DE31" s="639"/>
      <c r="DF31" s="639"/>
      <c r="DG31" s="639"/>
      <c r="DH31" s="639"/>
      <c r="DI31" s="639"/>
      <c r="DJ31" s="639"/>
      <c r="DK31" s="640"/>
      <c r="DL31" s="634">
        <v>11936</v>
      </c>
      <c r="DM31" s="639"/>
      <c r="DN31" s="639"/>
      <c r="DO31" s="639"/>
      <c r="DP31" s="639"/>
      <c r="DQ31" s="639"/>
      <c r="DR31" s="639"/>
      <c r="DS31" s="639"/>
      <c r="DT31" s="639"/>
      <c r="DU31" s="639"/>
      <c r="DV31" s="640"/>
      <c r="DW31" s="631">
        <v>0.2</v>
      </c>
      <c r="DX31" s="641"/>
      <c r="DY31" s="641"/>
      <c r="DZ31" s="641"/>
      <c r="EA31" s="641"/>
      <c r="EB31" s="641"/>
      <c r="EC31" s="662"/>
    </row>
    <row r="32" spans="2:133" ht="11.25" customHeight="1" x14ac:dyDescent="0.15">
      <c r="B32" s="625" t="s">
        <v>311</v>
      </c>
      <c r="C32" s="626"/>
      <c r="D32" s="626"/>
      <c r="E32" s="626"/>
      <c r="F32" s="626"/>
      <c r="G32" s="626"/>
      <c r="H32" s="626"/>
      <c r="I32" s="626"/>
      <c r="J32" s="626"/>
      <c r="K32" s="626"/>
      <c r="L32" s="626"/>
      <c r="M32" s="626"/>
      <c r="N32" s="626"/>
      <c r="O32" s="626"/>
      <c r="P32" s="626"/>
      <c r="Q32" s="627"/>
      <c r="R32" s="628">
        <v>1998719</v>
      </c>
      <c r="S32" s="629"/>
      <c r="T32" s="629"/>
      <c r="U32" s="629"/>
      <c r="V32" s="629"/>
      <c r="W32" s="629"/>
      <c r="X32" s="629"/>
      <c r="Y32" s="630"/>
      <c r="Z32" s="655">
        <v>17.2</v>
      </c>
      <c r="AA32" s="655"/>
      <c r="AB32" s="655"/>
      <c r="AC32" s="655"/>
      <c r="AD32" s="656" t="s">
        <v>136</v>
      </c>
      <c r="AE32" s="656"/>
      <c r="AF32" s="656"/>
      <c r="AG32" s="656"/>
      <c r="AH32" s="656"/>
      <c r="AI32" s="656"/>
      <c r="AJ32" s="656"/>
      <c r="AK32" s="656"/>
      <c r="AL32" s="631" t="s">
        <v>136</v>
      </c>
      <c r="AM32" s="632"/>
      <c r="AN32" s="632"/>
      <c r="AO32" s="657"/>
      <c r="AP32" s="705"/>
      <c r="AQ32" s="706"/>
      <c r="AR32" s="706"/>
      <c r="AS32" s="706"/>
      <c r="AT32" s="710"/>
      <c r="AU32" s="216" t="s">
        <v>312</v>
      </c>
      <c r="AV32" s="216"/>
      <c r="AW32" s="216"/>
      <c r="AX32" s="625" t="s">
        <v>313</v>
      </c>
      <c r="AY32" s="626"/>
      <c r="AZ32" s="626"/>
      <c r="BA32" s="626"/>
      <c r="BB32" s="626"/>
      <c r="BC32" s="626"/>
      <c r="BD32" s="626"/>
      <c r="BE32" s="626"/>
      <c r="BF32" s="627"/>
      <c r="BG32" s="702">
        <v>99.4</v>
      </c>
      <c r="BH32" s="639"/>
      <c r="BI32" s="639"/>
      <c r="BJ32" s="639"/>
      <c r="BK32" s="639"/>
      <c r="BL32" s="639"/>
      <c r="BM32" s="632">
        <v>98.4</v>
      </c>
      <c r="BN32" s="694"/>
      <c r="BO32" s="694"/>
      <c r="BP32" s="694"/>
      <c r="BQ32" s="666"/>
      <c r="BR32" s="702">
        <v>99.4</v>
      </c>
      <c r="BS32" s="639"/>
      <c r="BT32" s="639"/>
      <c r="BU32" s="639"/>
      <c r="BV32" s="639"/>
      <c r="BW32" s="639"/>
      <c r="BX32" s="632">
        <v>97.9</v>
      </c>
      <c r="BY32" s="694"/>
      <c r="BZ32" s="694"/>
      <c r="CA32" s="694"/>
      <c r="CB32" s="666"/>
      <c r="CD32" s="719"/>
      <c r="CE32" s="720"/>
      <c r="CF32" s="670" t="s">
        <v>314</v>
      </c>
      <c r="CG32" s="667"/>
      <c r="CH32" s="667"/>
      <c r="CI32" s="667"/>
      <c r="CJ32" s="667"/>
      <c r="CK32" s="667"/>
      <c r="CL32" s="667"/>
      <c r="CM32" s="667"/>
      <c r="CN32" s="667"/>
      <c r="CO32" s="667"/>
      <c r="CP32" s="667"/>
      <c r="CQ32" s="668"/>
      <c r="CR32" s="628" t="s">
        <v>136</v>
      </c>
      <c r="CS32" s="629"/>
      <c r="CT32" s="629"/>
      <c r="CU32" s="629"/>
      <c r="CV32" s="629"/>
      <c r="CW32" s="629"/>
      <c r="CX32" s="629"/>
      <c r="CY32" s="630"/>
      <c r="CZ32" s="631" t="s">
        <v>136</v>
      </c>
      <c r="DA32" s="641"/>
      <c r="DB32" s="641"/>
      <c r="DC32" s="642"/>
      <c r="DD32" s="634" t="s">
        <v>136</v>
      </c>
      <c r="DE32" s="629"/>
      <c r="DF32" s="629"/>
      <c r="DG32" s="629"/>
      <c r="DH32" s="629"/>
      <c r="DI32" s="629"/>
      <c r="DJ32" s="629"/>
      <c r="DK32" s="630"/>
      <c r="DL32" s="634" t="s">
        <v>136</v>
      </c>
      <c r="DM32" s="629"/>
      <c r="DN32" s="629"/>
      <c r="DO32" s="629"/>
      <c r="DP32" s="629"/>
      <c r="DQ32" s="629"/>
      <c r="DR32" s="629"/>
      <c r="DS32" s="629"/>
      <c r="DT32" s="629"/>
      <c r="DU32" s="629"/>
      <c r="DV32" s="630"/>
      <c r="DW32" s="631" t="s">
        <v>135</v>
      </c>
      <c r="DX32" s="641"/>
      <c r="DY32" s="641"/>
      <c r="DZ32" s="641"/>
      <c r="EA32" s="641"/>
      <c r="EB32" s="641"/>
      <c r="EC32" s="662"/>
    </row>
    <row r="33" spans="2:133" ht="11.25" customHeight="1" x14ac:dyDescent="0.15">
      <c r="B33" s="691" t="s">
        <v>315</v>
      </c>
      <c r="C33" s="692"/>
      <c r="D33" s="692"/>
      <c r="E33" s="692"/>
      <c r="F33" s="692"/>
      <c r="G33" s="692"/>
      <c r="H33" s="692"/>
      <c r="I33" s="692"/>
      <c r="J33" s="692"/>
      <c r="K33" s="692"/>
      <c r="L33" s="692"/>
      <c r="M33" s="692"/>
      <c r="N33" s="692"/>
      <c r="O33" s="692"/>
      <c r="P33" s="692"/>
      <c r="Q33" s="693"/>
      <c r="R33" s="628" t="s">
        <v>135</v>
      </c>
      <c r="S33" s="629"/>
      <c r="T33" s="629"/>
      <c r="U33" s="629"/>
      <c r="V33" s="629"/>
      <c r="W33" s="629"/>
      <c r="X33" s="629"/>
      <c r="Y33" s="630"/>
      <c r="Z33" s="655" t="s">
        <v>136</v>
      </c>
      <c r="AA33" s="655"/>
      <c r="AB33" s="655"/>
      <c r="AC33" s="655"/>
      <c r="AD33" s="656" t="s">
        <v>136</v>
      </c>
      <c r="AE33" s="656"/>
      <c r="AF33" s="656"/>
      <c r="AG33" s="656"/>
      <c r="AH33" s="656"/>
      <c r="AI33" s="656"/>
      <c r="AJ33" s="656"/>
      <c r="AK33" s="656"/>
      <c r="AL33" s="631" t="s">
        <v>136</v>
      </c>
      <c r="AM33" s="632"/>
      <c r="AN33" s="632"/>
      <c r="AO33" s="657"/>
      <c r="AP33" s="707"/>
      <c r="AQ33" s="708"/>
      <c r="AR33" s="708"/>
      <c r="AS33" s="708"/>
      <c r="AT33" s="711"/>
      <c r="AU33" s="218"/>
      <c r="AV33" s="218"/>
      <c r="AW33" s="218"/>
      <c r="AX33" s="605" t="s">
        <v>316</v>
      </c>
      <c r="AY33" s="606"/>
      <c r="AZ33" s="606"/>
      <c r="BA33" s="606"/>
      <c r="BB33" s="606"/>
      <c r="BC33" s="606"/>
      <c r="BD33" s="606"/>
      <c r="BE33" s="606"/>
      <c r="BF33" s="607"/>
      <c r="BG33" s="690">
        <v>99.6</v>
      </c>
      <c r="BH33" s="609"/>
      <c r="BI33" s="609"/>
      <c r="BJ33" s="609"/>
      <c r="BK33" s="609"/>
      <c r="BL33" s="609"/>
      <c r="BM33" s="647">
        <v>98.6</v>
      </c>
      <c r="BN33" s="609"/>
      <c r="BO33" s="609"/>
      <c r="BP33" s="609"/>
      <c r="BQ33" s="658"/>
      <c r="BR33" s="690">
        <v>99.6</v>
      </c>
      <c r="BS33" s="609"/>
      <c r="BT33" s="609"/>
      <c r="BU33" s="609"/>
      <c r="BV33" s="609"/>
      <c r="BW33" s="609"/>
      <c r="BX33" s="647">
        <v>98.4</v>
      </c>
      <c r="BY33" s="609"/>
      <c r="BZ33" s="609"/>
      <c r="CA33" s="609"/>
      <c r="CB33" s="658"/>
      <c r="CD33" s="670" t="s">
        <v>317</v>
      </c>
      <c r="CE33" s="667"/>
      <c r="CF33" s="667"/>
      <c r="CG33" s="667"/>
      <c r="CH33" s="667"/>
      <c r="CI33" s="667"/>
      <c r="CJ33" s="667"/>
      <c r="CK33" s="667"/>
      <c r="CL33" s="667"/>
      <c r="CM33" s="667"/>
      <c r="CN33" s="667"/>
      <c r="CO33" s="667"/>
      <c r="CP33" s="667"/>
      <c r="CQ33" s="668"/>
      <c r="CR33" s="628">
        <v>4427506</v>
      </c>
      <c r="CS33" s="639"/>
      <c r="CT33" s="639"/>
      <c r="CU33" s="639"/>
      <c r="CV33" s="639"/>
      <c r="CW33" s="639"/>
      <c r="CX33" s="639"/>
      <c r="CY33" s="640"/>
      <c r="CZ33" s="631">
        <v>41.5</v>
      </c>
      <c r="DA33" s="641"/>
      <c r="DB33" s="641"/>
      <c r="DC33" s="642"/>
      <c r="DD33" s="634">
        <v>3214620</v>
      </c>
      <c r="DE33" s="639"/>
      <c r="DF33" s="639"/>
      <c r="DG33" s="639"/>
      <c r="DH33" s="639"/>
      <c r="DI33" s="639"/>
      <c r="DJ33" s="639"/>
      <c r="DK33" s="640"/>
      <c r="DL33" s="634">
        <v>2348774</v>
      </c>
      <c r="DM33" s="639"/>
      <c r="DN33" s="639"/>
      <c r="DO33" s="639"/>
      <c r="DP33" s="639"/>
      <c r="DQ33" s="639"/>
      <c r="DR33" s="639"/>
      <c r="DS33" s="639"/>
      <c r="DT33" s="639"/>
      <c r="DU33" s="639"/>
      <c r="DV33" s="640"/>
      <c r="DW33" s="631">
        <v>43.4</v>
      </c>
      <c r="DX33" s="641"/>
      <c r="DY33" s="641"/>
      <c r="DZ33" s="641"/>
      <c r="EA33" s="641"/>
      <c r="EB33" s="641"/>
      <c r="EC33" s="662"/>
    </row>
    <row r="34" spans="2:133" ht="11.25" customHeight="1" x14ac:dyDescent="0.15">
      <c r="B34" s="625" t="s">
        <v>318</v>
      </c>
      <c r="C34" s="626"/>
      <c r="D34" s="626"/>
      <c r="E34" s="626"/>
      <c r="F34" s="626"/>
      <c r="G34" s="626"/>
      <c r="H34" s="626"/>
      <c r="I34" s="626"/>
      <c r="J34" s="626"/>
      <c r="K34" s="626"/>
      <c r="L34" s="626"/>
      <c r="M34" s="626"/>
      <c r="N34" s="626"/>
      <c r="O34" s="626"/>
      <c r="P34" s="626"/>
      <c r="Q34" s="627"/>
      <c r="R34" s="628">
        <v>903878</v>
      </c>
      <c r="S34" s="629"/>
      <c r="T34" s="629"/>
      <c r="U34" s="629"/>
      <c r="V34" s="629"/>
      <c r="W34" s="629"/>
      <c r="X34" s="629"/>
      <c r="Y34" s="630"/>
      <c r="Z34" s="655">
        <v>7.8</v>
      </c>
      <c r="AA34" s="655"/>
      <c r="AB34" s="655"/>
      <c r="AC34" s="655"/>
      <c r="AD34" s="656" t="s">
        <v>136</v>
      </c>
      <c r="AE34" s="656"/>
      <c r="AF34" s="656"/>
      <c r="AG34" s="656"/>
      <c r="AH34" s="656"/>
      <c r="AI34" s="656"/>
      <c r="AJ34" s="656"/>
      <c r="AK34" s="656"/>
      <c r="AL34" s="631" t="s">
        <v>136</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319</v>
      </c>
      <c r="CE34" s="667"/>
      <c r="CF34" s="667"/>
      <c r="CG34" s="667"/>
      <c r="CH34" s="667"/>
      <c r="CI34" s="667"/>
      <c r="CJ34" s="667"/>
      <c r="CK34" s="667"/>
      <c r="CL34" s="667"/>
      <c r="CM34" s="667"/>
      <c r="CN34" s="667"/>
      <c r="CO34" s="667"/>
      <c r="CP34" s="667"/>
      <c r="CQ34" s="668"/>
      <c r="CR34" s="628">
        <v>1419815</v>
      </c>
      <c r="CS34" s="629"/>
      <c r="CT34" s="629"/>
      <c r="CU34" s="629"/>
      <c r="CV34" s="629"/>
      <c r="CW34" s="629"/>
      <c r="CX34" s="629"/>
      <c r="CY34" s="630"/>
      <c r="CZ34" s="631">
        <v>13.3</v>
      </c>
      <c r="DA34" s="641"/>
      <c r="DB34" s="641"/>
      <c r="DC34" s="642"/>
      <c r="DD34" s="634">
        <v>1182699</v>
      </c>
      <c r="DE34" s="629"/>
      <c r="DF34" s="629"/>
      <c r="DG34" s="629"/>
      <c r="DH34" s="629"/>
      <c r="DI34" s="629"/>
      <c r="DJ34" s="629"/>
      <c r="DK34" s="630"/>
      <c r="DL34" s="634">
        <v>1038042</v>
      </c>
      <c r="DM34" s="629"/>
      <c r="DN34" s="629"/>
      <c r="DO34" s="629"/>
      <c r="DP34" s="629"/>
      <c r="DQ34" s="629"/>
      <c r="DR34" s="629"/>
      <c r="DS34" s="629"/>
      <c r="DT34" s="629"/>
      <c r="DU34" s="629"/>
      <c r="DV34" s="630"/>
      <c r="DW34" s="631">
        <v>19.2</v>
      </c>
      <c r="DX34" s="641"/>
      <c r="DY34" s="641"/>
      <c r="DZ34" s="641"/>
      <c r="EA34" s="641"/>
      <c r="EB34" s="641"/>
      <c r="EC34" s="662"/>
    </row>
    <row r="35" spans="2:133" ht="11.25" customHeight="1" x14ac:dyDescent="0.15">
      <c r="B35" s="625" t="s">
        <v>320</v>
      </c>
      <c r="C35" s="626"/>
      <c r="D35" s="626"/>
      <c r="E35" s="626"/>
      <c r="F35" s="626"/>
      <c r="G35" s="626"/>
      <c r="H35" s="626"/>
      <c r="I35" s="626"/>
      <c r="J35" s="626"/>
      <c r="K35" s="626"/>
      <c r="L35" s="626"/>
      <c r="M35" s="626"/>
      <c r="N35" s="626"/>
      <c r="O35" s="626"/>
      <c r="P35" s="626"/>
      <c r="Q35" s="627"/>
      <c r="R35" s="628">
        <v>92487</v>
      </c>
      <c r="S35" s="629"/>
      <c r="T35" s="629"/>
      <c r="U35" s="629"/>
      <c r="V35" s="629"/>
      <c r="W35" s="629"/>
      <c r="X35" s="629"/>
      <c r="Y35" s="630"/>
      <c r="Z35" s="655">
        <v>0.8</v>
      </c>
      <c r="AA35" s="655"/>
      <c r="AB35" s="655"/>
      <c r="AC35" s="655"/>
      <c r="AD35" s="656" t="s">
        <v>136</v>
      </c>
      <c r="AE35" s="656"/>
      <c r="AF35" s="656"/>
      <c r="AG35" s="656"/>
      <c r="AH35" s="656"/>
      <c r="AI35" s="656"/>
      <c r="AJ35" s="656"/>
      <c r="AK35" s="656"/>
      <c r="AL35" s="631" t="s">
        <v>136</v>
      </c>
      <c r="AM35" s="632"/>
      <c r="AN35" s="632"/>
      <c r="AO35" s="657"/>
      <c r="AP35" s="221"/>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323</v>
      </c>
      <c r="CE35" s="667"/>
      <c r="CF35" s="667"/>
      <c r="CG35" s="667"/>
      <c r="CH35" s="667"/>
      <c r="CI35" s="667"/>
      <c r="CJ35" s="667"/>
      <c r="CK35" s="667"/>
      <c r="CL35" s="667"/>
      <c r="CM35" s="667"/>
      <c r="CN35" s="667"/>
      <c r="CO35" s="667"/>
      <c r="CP35" s="667"/>
      <c r="CQ35" s="668"/>
      <c r="CR35" s="628">
        <v>23513</v>
      </c>
      <c r="CS35" s="639"/>
      <c r="CT35" s="639"/>
      <c r="CU35" s="639"/>
      <c r="CV35" s="639"/>
      <c r="CW35" s="639"/>
      <c r="CX35" s="639"/>
      <c r="CY35" s="640"/>
      <c r="CZ35" s="631">
        <v>0.2</v>
      </c>
      <c r="DA35" s="641"/>
      <c r="DB35" s="641"/>
      <c r="DC35" s="642"/>
      <c r="DD35" s="634">
        <v>21552</v>
      </c>
      <c r="DE35" s="639"/>
      <c r="DF35" s="639"/>
      <c r="DG35" s="639"/>
      <c r="DH35" s="639"/>
      <c r="DI35" s="639"/>
      <c r="DJ35" s="639"/>
      <c r="DK35" s="640"/>
      <c r="DL35" s="634">
        <v>21552</v>
      </c>
      <c r="DM35" s="639"/>
      <c r="DN35" s="639"/>
      <c r="DO35" s="639"/>
      <c r="DP35" s="639"/>
      <c r="DQ35" s="639"/>
      <c r="DR35" s="639"/>
      <c r="DS35" s="639"/>
      <c r="DT35" s="639"/>
      <c r="DU35" s="639"/>
      <c r="DV35" s="640"/>
      <c r="DW35" s="631">
        <v>0.4</v>
      </c>
      <c r="DX35" s="641"/>
      <c r="DY35" s="641"/>
      <c r="DZ35" s="641"/>
      <c r="EA35" s="641"/>
      <c r="EB35" s="641"/>
      <c r="EC35" s="662"/>
    </row>
    <row r="36" spans="2:133" ht="11.25" customHeight="1" x14ac:dyDescent="0.15">
      <c r="B36" s="625" t="s">
        <v>324</v>
      </c>
      <c r="C36" s="626"/>
      <c r="D36" s="626"/>
      <c r="E36" s="626"/>
      <c r="F36" s="626"/>
      <c r="G36" s="626"/>
      <c r="H36" s="626"/>
      <c r="I36" s="626"/>
      <c r="J36" s="626"/>
      <c r="K36" s="626"/>
      <c r="L36" s="626"/>
      <c r="M36" s="626"/>
      <c r="N36" s="626"/>
      <c r="O36" s="626"/>
      <c r="P36" s="626"/>
      <c r="Q36" s="627"/>
      <c r="R36" s="628">
        <v>5777</v>
      </c>
      <c r="S36" s="629"/>
      <c r="T36" s="629"/>
      <c r="U36" s="629"/>
      <c r="V36" s="629"/>
      <c r="W36" s="629"/>
      <c r="X36" s="629"/>
      <c r="Y36" s="630"/>
      <c r="Z36" s="655">
        <v>0</v>
      </c>
      <c r="AA36" s="655"/>
      <c r="AB36" s="655"/>
      <c r="AC36" s="655"/>
      <c r="AD36" s="656" t="s">
        <v>136</v>
      </c>
      <c r="AE36" s="656"/>
      <c r="AF36" s="656"/>
      <c r="AG36" s="656"/>
      <c r="AH36" s="656"/>
      <c r="AI36" s="656"/>
      <c r="AJ36" s="656"/>
      <c r="AK36" s="656"/>
      <c r="AL36" s="631" t="s">
        <v>136</v>
      </c>
      <c r="AM36" s="632"/>
      <c r="AN36" s="632"/>
      <c r="AO36" s="657"/>
      <c r="AP36" s="221"/>
      <c r="AQ36" s="678" t="s">
        <v>325</v>
      </c>
      <c r="AR36" s="679"/>
      <c r="AS36" s="679"/>
      <c r="AT36" s="679"/>
      <c r="AU36" s="679"/>
      <c r="AV36" s="679"/>
      <c r="AW36" s="679"/>
      <c r="AX36" s="679"/>
      <c r="AY36" s="680"/>
      <c r="AZ36" s="681">
        <v>812162</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109912</v>
      </c>
      <c r="BW36" s="682"/>
      <c r="BX36" s="682"/>
      <c r="BY36" s="682"/>
      <c r="BZ36" s="682"/>
      <c r="CA36" s="682"/>
      <c r="CB36" s="683"/>
      <c r="CD36" s="670" t="s">
        <v>327</v>
      </c>
      <c r="CE36" s="667"/>
      <c r="CF36" s="667"/>
      <c r="CG36" s="667"/>
      <c r="CH36" s="667"/>
      <c r="CI36" s="667"/>
      <c r="CJ36" s="667"/>
      <c r="CK36" s="667"/>
      <c r="CL36" s="667"/>
      <c r="CM36" s="667"/>
      <c r="CN36" s="667"/>
      <c r="CO36" s="667"/>
      <c r="CP36" s="667"/>
      <c r="CQ36" s="668"/>
      <c r="CR36" s="628">
        <v>1679057</v>
      </c>
      <c r="CS36" s="629"/>
      <c r="CT36" s="629"/>
      <c r="CU36" s="629"/>
      <c r="CV36" s="629"/>
      <c r="CW36" s="629"/>
      <c r="CX36" s="629"/>
      <c r="CY36" s="630"/>
      <c r="CZ36" s="631">
        <v>15.7</v>
      </c>
      <c r="DA36" s="641"/>
      <c r="DB36" s="641"/>
      <c r="DC36" s="642"/>
      <c r="DD36" s="634">
        <v>963471</v>
      </c>
      <c r="DE36" s="629"/>
      <c r="DF36" s="629"/>
      <c r="DG36" s="629"/>
      <c r="DH36" s="629"/>
      <c r="DI36" s="629"/>
      <c r="DJ36" s="629"/>
      <c r="DK36" s="630"/>
      <c r="DL36" s="634">
        <v>848360</v>
      </c>
      <c r="DM36" s="629"/>
      <c r="DN36" s="629"/>
      <c r="DO36" s="629"/>
      <c r="DP36" s="629"/>
      <c r="DQ36" s="629"/>
      <c r="DR36" s="629"/>
      <c r="DS36" s="629"/>
      <c r="DT36" s="629"/>
      <c r="DU36" s="629"/>
      <c r="DV36" s="630"/>
      <c r="DW36" s="631">
        <v>15.7</v>
      </c>
      <c r="DX36" s="641"/>
      <c r="DY36" s="641"/>
      <c r="DZ36" s="641"/>
      <c r="EA36" s="641"/>
      <c r="EB36" s="641"/>
      <c r="EC36" s="662"/>
    </row>
    <row r="37" spans="2:133" ht="11.25" customHeight="1" x14ac:dyDescent="0.15">
      <c r="B37" s="625" t="s">
        <v>328</v>
      </c>
      <c r="C37" s="626"/>
      <c r="D37" s="626"/>
      <c r="E37" s="626"/>
      <c r="F37" s="626"/>
      <c r="G37" s="626"/>
      <c r="H37" s="626"/>
      <c r="I37" s="626"/>
      <c r="J37" s="626"/>
      <c r="K37" s="626"/>
      <c r="L37" s="626"/>
      <c r="M37" s="626"/>
      <c r="N37" s="626"/>
      <c r="O37" s="626"/>
      <c r="P37" s="626"/>
      <c r="Q37" s="627"/>
      <c r="R37" s="628">
        <v>586704</v>
      </c>
      <c r="S37" s="629"/>
      <c r="T37" s="629"/>
      <c r="U37" s="629"/>
      <c r="V37" s="629"/>
      <c r="W37" s="629"/>
      <c r="X37" s="629"/>
      <c r="Y37" s="630"/>
      <c r="Z37" s="655">
        <v>5</v>
      </c>
      <c r="AA37" s="655"/>
      <c r="AB37" s="655"/>
      <c r="AC37" s="655"/>
      <c r="AD37" s="656" t="s">
        <v>135</v>
      </c>
      <c r="AE37" s="656"/>
      <c r="AF37" s="656"/>
      <c r="AG37" s="656"/>
      <c r="AH37" s="656"/>
      <c r="AI37" s="656"/>
      <c r="AJ37" s="656"/>
      <c r="AK37" s="656"/>
      <c r="AL37" s="631" t="s">
        <v>135</v>
      </c>
      <c r="AM37" s="632"/>
      <c r="AN37" s="632"/>
      <c r="AO37" s="657"/>
      <c r="AQ37" s="663" t="s">
        <v>329</v>
      </c>
      <c r="AR37" s="664"/>
      <c r="AS37" s="664"/>
      <c r="AT37" s="664"/>
      <c r="AU37" s="664"/>
      <c r="AV37" s="664"/>
      <c r="AW37" s="664"/>
      <c r="AX37" s="664"/>
      <c r="AY37" s="665"/>
      <c r="AZ37" s="628">
        <v>212836</v>
      </c>
      <c r="BA37" s="629"/>
      <c r="BB37" s="629"/>
      <c r="BC37" s="629"/>
      <c r="BD37" s="639"/>
      <c r="BE37" s="639"/>
      <c r="BF37" s="666"/>
      <c r="BG37" s="670" t="s">
        <v>330</v>
      </c>
      <c r="BH37" s="667"/>
      <c r="BI37" s="667"/>
      <c r="BJ37" s="667"/>
      <c r="BK37" s="667"/>
      <c r="BL37" s="667"/>
      <c r="BM37" s="667"/>
      <c r="BN37" s="667"/>
      <c r="BO37" s="667"/>
      <c r="BP37" s="667"/>
      <c r="BQ37" s="667"/>
      <c r="BR37" s="667"/>
      <c r="BS37" s="667"/>
      <c r="BT37" s="667"/>
      <c r="BU37" s="668"/>
      <c r="BV37" s="628">
        <v>103515</v>
      </c>
      <c r="BW37" s="629"/>
      <c r="BX37" s="629"/>
      <c r="BY37" s="629"/>
      <c r="BZ37" s="629"/>
      <c r="CA37" s="629"/>
      <c r="CB37" s="669"/>
      <c r="CD37" s="670" t="s">
        <v>331</v>
      </c>
      <c r="CE37" s="667"/>
      <c r="CF37" s="667"/>
      <c r="CG37" s="667"/>
      <c r="CH37" s="667"/>
      <c r="CI37" s="667"/>
      <c r="CJ37" s="667"/>
      <c r="CK37" s="667"/>
      <c r="CL37" s="667"/>
      <c r="CM37" s="667"/>
      <c r="CN37" s="667"/>
      <c r="CO37" s="667"/>
      <c r="CP37" s="667"/>
      <c r="CQ37" s="668"/>
      <c r="CR37" s="628">
        <v>421839</v>
      </c>
      <c r="CS37" s="639"/>
      <c r="CT37" s="639"/>
      <c r="CU37" s="639"/>
      <c r="CV37" s="639"/>
      <c r="CW37" s="639"/>
      <c r="CX37" s="639"/>
      <c r="CY37" s="640"/>
      <c r="CZ37" s="631">
        <v>4</v>
      </c>
      <c r="DA37" s="641"/>
      <c r="DB37" s="641"/>
      <c r="DC37" s="642"/>
      <c r="DD37" s="634">
        <v>421839</v>
      </c>
      <c r="DE37" s="639"/>
      <c r="DF37" s="639"/>
      <c r="DG37" s="639"/>
      <c r="DH37" s="639"/>
      <c r="DI37" s="639"/>
      <c r="DJ37" s="639"/>
      <c r="DK37" s="640"/>
      <c r="DL37" s="634">
        <v>421839</v>
      </c>
      <c r="DM37" s="639"/>
      <c r="DN37" s="639"/>
      <c r="DO37" s="639"/>
      <c r="DP37" s="639"/>
      <c r="DQ37" s="639"/>
      <c r="DR37" s="639"/>
      <c r="DS37" s="639"/>
      <c r="DT37" s="639"/>
      <c r="DU37" s="639"/>
      <c r="DV37" s="640"/>
      <c r="DW37" s="631">
        <v>7.8</v>
      </c>
      <c r="DX37" s="641"/>
      <c r="DY37" s="641"/>
      <c r="DZ37" s="641"/>
      <c r="EA37" s="641"/>
      <c r="EB37" s="641"/>
      <c r="EC37" s="662"/>
    </row>
    <row r="38" spans="2:133" ht="11.25" customHeight="1" x14ac:dyDescent="0.15">
      <c r="B38" s="625" t="s">
        <v>332</v>
      </c>
      <c r="C38" s="626"/>
      <c r="D38" s="626"/>
      <c r="E38" s="626"/>
      <c r="F38" s="626"/>
      <c r="G38" s="626"/>
      <c r="H38" s="626"/>
      <c r="I38" s="626"/>
      <c r="J38" s="626"/>
      <c r="K38" s="626"/>
      <c r="L38" s="626"/>
      <c r="M38" s="626"/>
      <c r="N38" s="626"/>
      <c r="O38" s="626"/>
      <c r="P38" s="626"/>
      <c r="Q38" s="627"/>
      <c r="R38" s="628">
        <v>798841</v>
      </c>
      <c r="S38" s="629"/>
      <c r="T38" s="629"/>
      <c r="U38" s="629"/>
      <c r="V38" s="629"/>
      <c r="W38" s="629"/>
      <c r="X38" s="629"/>
      <c r="Y38" s="630"/>
      <c r="Z38" s="655">
        <v>6.9</v>
      </c>
      <c r="AA38" s="655"/>
      <c r="AB38" s="655"/>
      <c r="AC38" s="655"/>
      <c r="AD38" s="656" t="s">
        <v>136</v>
      </c>
      <c r="AE38" s="656"/>
      <c r="AF38" s="656"/>
      <c r="AG38" s="656"/>
      <c r="AH38" s="656"/>
      <c r="AI38" s="656"/>
      <c r="AJ38" s="656"/>
      <c r="AK38" s="656"/>
      <c r="AL38" s="631" t="s">
        <v>136</v>
      </c>
      <c r="AM38" s="632"/>
      <c r="AN38" s="632"/>
      <c r="AO38" s="657"/>
      <c r="AQ38" s="663" t="s">
        <v>333</v>
      </c>
      <c r="AR38" s="664"/>
      <c r="AS38" s="664"/>
      <c r="AT38" s="664"/>
      <c r="AU38" s="664"/>
      <c r="AV38" s="664"/>
      <c r="AW38" s="664"/>
      <c r="AX38" s="664"/>
      <c r="AY38" s="665"/>
      <c r="AZ38" s="628">
        <v>26079</v>
      </c>
      <c r="BA38" s="629"/>
      <c r="BB38" s="629"/>
      <c r="BC38" s="629"/>
      <c r="BD38" s="639"/>
      <c r="BE38" s="639"/>
      <c r="BF38" s="666"/>
      <c r="BG38" s="670" t="s">
        <v>334</v>
      </c>
      <c r="BH38" s="667"/>
      <c r="BI38" s="667"/>
      <c r="BJ38" s="667"/>
      <c r="BK38" s="667"/>
      <c r="BL38" s="667"/>
      <c r="BM38" s="667"/>
      <c r="BN38" s="667"/>
      <c r="BO38" s="667"/>
      <c r="BP38" s="667"/>
      <c r="BQ38" s="667"/>
      <c r="BR38" s="667"/>
      <c r="BS38" s="667"/>
      <c r="BT38" s="667"/>
      <c r="BU38" s="668"/>
      <c r="BV38" s="628">
        <v>2266</v>
      </c>
      <c r="BW38" s="629"/>
      <c r="BX38" s="629"/>
      <c r="BY38" s="629"/>
      <c r="BZ38" s="629"/>
      <c r="CA38" s="629"/>
      <c r="CB38" s="669"/>
      <c r="CD38" s="670" t="s">
        <v>335</v>
      </c>
      <c r="CE38" s="667"/>
      <c r="CF38" s="667"/>
      <c r="CG38" s="667"/>
      <c r="CH38" s="667"/>
      <c r="CI38" s="667"/>
      <c r="CJ38" s="667"/>
      <c r="CK38" s="667"/>
      <c r="CL38" s="667"/>
      <c r="CM38" s="667"/>
      <c r="CN38" s="667"/>
      <c r="CO38" s="667"/>
      <c r="CP38" s="667"/>
      <c r="CQ38" s="668"/>
      <c r="CR38" s="628">
        <v>786083</v>
      </c>
      <c r="CS38" s="629"/>
      <c r="CT38" s="629"/>
      <c r="CU38" s="629"/>
      <c r="CV38" s="629"/>
      <c r="CW38" s="629"/>
      <c r="CX38" s="629"/>
      <c r="CY38" s="630"/>
      <c r="CZ38" s="631">
        <v>7.4</v>
      </c>
      <c r="DA38" s="641"/>
      <c r="DB38" s="641"/>
      <c r="DC38" s="642"/>
      <c r="DD38" s="634">
        <v>682305</v>
      </c>
      <c r="DE38" s="629"/>
      <c r="DF38" s="629"/>
      <c r="DG38" s="629"/>
      <c r="DH38" s="629"/>
      <c r="DI38" s="629"/>
      <c r="DJ38" s="629"/>
      <c r="DK38" s="630"/>
      <c r="DL38" s="634">
        <v>440820</v>
      </c>
      <c r="DM38" s="629"/>
      <c r="DN38" s="629"/>
      <c r="DO38" s="629"/>
      <c r="DP38" s="629"/>
      <c r="DQ38" s="629"/>
      <c r="DR38" s="629"/>
      <c r="DS38" s="629"/>
      <c r="DT38" s="629"/>
      <c r="DU38" s="629"/>
      <c r="DV38" s="630"/>
      <c r="DW38" s="631">
        <v>8.1999999999999993</v>
      </c>
      <c r="DX38" s="641"/>
      <c r="DY38" s="641"/>
      <c r="DZ38" s="641"/>
      <c r="EA38" s="641"/>
      <c r="EB38" s="641"/>
      <c r="EC38" s="662"/>
    </row>
    <row r="39" spans="2:133" ht="11.25" customHeight="1" x14ac:dyDescent="0.15">
      <c r="B39" s="625" t="s">
        <v>336</v>
      </c>
      <c r="C39" s="626"/>
      <c r="D39" s="626"/>
      <c r="E39" s="626"/>
      <c r="F39" s="626"/>
      <c r="G39" s="626"/>
      <c r="H39" s="626"/>
      <c r="I39" s="626"/>
      <c r="J39" s="626"/>
      <c r="K39" s="626"/>
      <c r="L39" s="626"/>
      <c r="M39" s="626"/>
      <c r="N39" s="626"/>
      <c r="O39" s="626"/>
      <c r="P39" s="626"/>
      <c r="Q39" s="627"/>
      <c r="R39" s="628">
        <v>214842</v>
      </c>
      <c r="S39" s="629"/>
      <c r="T39" s="629"/>
      <c r="U39" s="629"/>
      <c r="V39" s="629"/>
      <c r="W39" s="629"/>
      <c r="X39" s="629"/>
      <c r="Y39" s="630"/>
      <c r="Z39" s="655">
        <v>1.8</v>
      </c>
      <c r="AA39" s="655"/>
      <c r="AB39" s="655"/>
      <c r="AC39" s="655"/>
      <c r="AD39" s="656">
        <v>621</v>
      </c>
      <c r="AE39" s="656"/>
      <c r="AF39" s="656"/>
      <c r="AG39" s="656"/>
      <c r="AH39" s="656"/>
      <c r="AI39" s="656"/>
      <c r="AJ39" s="656"/>
      <c r="AK39" s="656"/>
      <c r="AL39" s="631">
        <v>0</v>
      </c>
      <c r="AM39" s="632"/>
      <c r="AN39" s="632"/>
      <c r="AO39" s="657"/>
      <c r="AQ39" s="663" t="s">
        <v>337</v>
      </c>
      <c r="AR39" s="664"/>
      <c r="AS39" s="664"/>
      <c r="AT39" s="664"/>
      <c r="AU39" s="664"/>
      <c r="AV39" s="664"/>
      <c r="AW39" s="664"/>
      <c r="AX39" s="664"/>
      <c r="AY39" s="665"/>
      <c r="AZ39" s="628">
        <v>615</v>
      </c>
      <c r="BA39" s="629"/>
      <c r="BB39" s="629"/>
      <c r="BC39" s="629"/>
      <c r="BD39" s="639"/>
      <c r="BE39" s="639"/>
      <c r="BF39" s="666"/>
      <c r="BG39" s="670" t="s">
        <v>338</v>
      </c>
      <c r="BH39" s="667"/>
      <c r="BI39" s="667"/>
      <c r="BJ39" s="667"/>
      <c r="BK39" s="667"/>
      <c r="BL39" s="667"/>
      <c r="BM39" s="667"/>
      <c r="BN39" s="667"/>
      <c r="BO39" s="667"/>
      <c r="BP39" s="667"/>
      <c r="BQ39" s="667"/>
      <c r="BR39" s="667"/>
      <c r="BS39" s="667"/>
      <c r="BT39" s="667"/>
      <c r="BU39" s="668"/>
      <c r="BV39" s="628">
        <v>3966</v>
      </c>
      <c r="BW39" s="629"/>
      <c r="BX39" s="629"/>
      <c r="BY39" s="629"/>
      <c r="BZ39" s="629"/>
      <c r="CA39" s="629"/>
      <c r="CB39" s="669"/>
      <c r="CD39" s="670" t="s">
        <v>339</v>
      </c>
      <c r="CE39" s="667"/>
      <c r="CF39" s="667"/>
      <c r="CG39" s="667"/>
      <c r="CH39" s="667"/>
      <c r="CI39" s="667"/>
      <c r="CJ39" s="667"/>
      <c r="CK39" s="667"/>
      <c r="CL39" s="667"/>
      <c r="CM39" s="667"/>
      <c r="CN39" s="667"/>
      <c r="CO39" s="667"/>
      <c r="CP39" s="667"/>
      <c r="CQ39" s="668"/>
      <c r="CR39" s="628">
        <v>337018</v>
      </c>
      <c r="CS39" s="639"/>
      <c r="CT39" s="639"/>
      <c r="CU39" s="639"/>
      <c r="CV39" s="639"/>
      <c r="CW39" s="639"/>
      <c r="CX39" s="639"/>
      <c r="CY39" s="640"/>
      <c r="CZ39" s="631">
        <v>3.2</v>
      </c>
      <c r="DA39" s="641"/>
      <c r="DB39" s="641"/>
      <c r="DC39" s="642"/>
      <c r="DD39" s="634">
        <v>312573</v>
      </c>
      <c r="DE39" s="639"/>
      <c r="DF39" s="639"/>
      <c r="DG39" s="639"/>
      <c r="DH39" s="639"/>
      <c r="DI39" s="639"/>
      <c r="DJ39" s="639"/>
      <c r="DK39" s="640"/>
      <c r="DL39" s="634" t="s">
        <v>136</v>
      </c>
      <c r="DM39" s="639"/>
      <c r="DN39" s="639"/>
      <c r="DO39" s="639"/>
      <c r="DP39" s="639"/>
      <c r="DQ39" s="639"/>
      <c r="DR39" s="639"/>
      <c r="DS39" s="639"/>
      <c r="DT39" s="639"/>
      <c r="DU39" s="639"/>
      <c r="DV39" s="640"/>
      <c r="DW39" s="631" t="s">
        <v>136</v>
      </c>
      <c r="DX39" s="641"/>
      <c r="DY39" s="641"/>
      <c r="DZ39" s="641"/>
      <c r="EA39" s="641"/>
      <c r="EB39" s="641"/>
      <c r="EC39" s="662"/>
    </row>
    <row r="40" spans="2:133" ht="11.25" customHeight="1" x14ac:dyDescent="0.15">
      <c r="B40" s="625" t="s">
        <v>340</v>
      </c>
      <c r="C40" s="626"/>
      <c r="D40" s="626"/>
      <c r="E40" s="626"/>
      <c r="F40" s="626"/>
      <c r="G40" s="626"/>
      <c r="H40" s="626"/>
      <c r="I40" s="626"/>
      <c r="J40" s="626"/>
      <c r="K40" s="626"/>
      <c r="L40" s="626"/>
      <c r="M40" s="626"/>
      <c r="N40" s="626"/>
      <c r="O40" s="626"/>
      <c r="P40" s="626"/>
      <c r="Q40" s="627"/>
      <c r="R40" s="628">
        <v>1323077</v>
      </c>
      <c r="S40" s="629"/>
      <c r="T40" s="629"/>
      <c r="U40" s="629"/>
      <c r="V40" s="629"/>
      <c r="W40" s="629"/>
      <c r="X40" s="629"/>
      <c r="Y40" s="630"/>
      <c r="Z40" s="655">
        <v>11.4</v>
      </c>
      <c r="AA40" s="655"/>
      <c r="AB40" s="655"/>
      <c r="AC40" s="655"/>
      <c r="AD40" s="656" t="s">
        <v>136</v>
      </c>
      <c r="AE40" s="656"/>
      <c r="AF40" s="656"/>
      <c r="AG40" s="656"/>
      <c r="AH40" s="656"/>
      <c r="AI40" s="656"/>
      <c r="AJ40" s="656"/>
      <c r="AK40" s="656"/>
      <c r="AL40" s="631" t="s">
        <v>136</v>
      </c>
      <c r="AM40" s="632"/>
      <c r="AN40" s="632"/>
      <c r="AO40" s="657"/>
      <c r="AQ40" s="663" t="s">
        <v>341</v>
      </c>
      <c r="AR40" s="664"/>
      <c r="AS40" s="664"/>
      <c r="AT40" s="664"/>
      <c r="AU40" s="664"/>
      <c r="AV40" s="664"/>
      <c r="AW40" s="664"/>
      <c r="AX40" s="664"/>
      <c r="AY40" s="665"/>
      <c r="AZ40" s="628" t="s">
        <v>136</v>
      </c>
      <c r="BA40" s="629"/>
      <c r="BB40" s="629"/>
      <c r="BC40" s="629"/>
      <c r="BD40" s="639"/>
      <c r="BE40" s="639"/>
      <c r="BF40" s="666"/>
      <c r="BG40" s="671" t="s">
        <v>342</v>
      </c>
      <c r="BH40" s="672"/>
      <c r="BI40" s="672"/>
      <c r="BJ40" s="672"/>
      <c r="BK40" s="672"/>
      <c r="BL40" s="222"/>
      <c r="BM40" s="667" t="s">
        <v>343</v>
      </c>
      <c r="BN40" s="667"/>
      <c r="BO40" s="667"/>
      <c r="BP40" s="667"/>
      <c r="BQ40" s="667"/>
      <c r="BR40" s="667"/>
      <c r="BS40" s="667"/>
      <c r="BT40" s="667"/>
      <c r="BU40" s="668"/>
      <c r="BV40" s="628">
        <v>109</v>
      </c>
      <c r="BW40" s="629"/>
      <c r="BX40" s="629"/>
      <c r="BY40" s="629"/>
      <c r="BZ40" s="629"/>
      <c r="CA40" s="629"/>
      <c r="CB40" s="669"/>
      <c r="CD40" s="670" t="s">
        <v>344</v>
      </c>
      <c r="CE40" s="667"/>
      <c r="CF40" s="667"/>
      <c r="CG40" s="667"/>
      <c r="CH40" s="667"/>
      <c r="CI40" s="667"/>
      <c r="CJ40" s="667"/>
      <c r="CK40" s="667"/>
      <c r="CL40" s="667"/>
      <c r="CM40" s="667"/>
      <c r="CN40" s="667"/>
      <c r="CO40" s="667"/>
      <c r="CP40" s="667"/>
      <c r="CQ40" s="668"/>
      <c r="CR40" s="628">
        <v>182020</v>
      </c>
      <c r="CS40" s="629"/>
      <c r="CT40" s="629"/>
      <c r="CU40" s="629"/>
      <c r="CV40" s="629"/>
      <c r="CW40" s="629"/>
      <c r="CX40" s="629"/>
      <c r="CY40" s="630"/>
      <c r="CZ40" s="631">
        <v>1.7</v>
      </c>
      <c r="DA40" s="641"/>
      <c r="DB40" s="641"/>
      <c r="DC40" s="642"/>
      <c r="DD40" s="634">
        <v>52020</v>
      </c>
      <c r="DE40" s="629"/>
      <c r="DF40" s="629"/>
      <c r="DG40" s="629"/>
      <c r="DH40" s="629"/>
      <c r="DI40" s="629"/>
      <c r="DJ40" s="629"/>
      <c r="DK40" s="630"/>
      <c r="DL40" s="634" t="s">
        <v>136</v>
      </c>
      <c r="DM40" s="629"/>
      <c r="DN40" s="629"/>
      <c r="DO40" s="629"/>
      <c r="DP40" s="629"/>
      <c r="DQ40" s="629"/>
      <c r="DR40" s="629"/>
      <c r="DS40" s="629"/>
      <c r="DT40" s="629"/>
      <c r="DU40" s="629"/>
      <c r="DV40" s="630"/>
      <c r="DW40" s="631" t="s">
        <v>136</v>
      </c>
      <c r="DX40" s="641"/>
      <c r="DY40" s="641"/>
      <c r="DZ40" s="641"/>
      <c r="EA40" s="641"/>
      <c r="EB40" s="641"/>
      <c r="EC40" s="662"/>
    </row>
    <row r="41" spans="2:133" ht="11.25" customHeight="1" x14ac:dyDescent="0.15">
      <c r="B41" s="625" t="s">
        <v>345</v>
      </c>
      <c r="C41" s="626"/>
      <c r="D41" s="626"/>
      <c r="E41" s="626"/>
      <c r="F41" s="626"/>
      <c r="G41" s="626"/>
      <c r="H41" s="626"/>
      <c r="I41" s="626"/>
      <c r="J41" s="626"/>
      <c r="K41" s="626"/>
      <c r="L41" s="626"/>
      <c r="M41" s="626"/>
      <c r="N41" s="626"/>
      <c r="O41" s="626"/>
      <c r="P41" s="626"/>
      <c r="Q41" s="627"/>
      <c r="R41" s="628" t="s">
        <v>136</v>
      </c>
      <c r="S41" s="629"/>
      <c r="T41" s="629"/>
      <c r="U41" s="629"/>
      <c r="V41" s="629"/>
      <c r="W41" s="629"/>
      <c r="X41" s="629"/>
      <c r="Y41" s="630"/>
      <c r="Z41" s="655" t="s">
        <v>135</v>
      </c>
      <c r="AA41" s="655"/>
      <c r="AB41" s="655"/>
      <c r="AC41" s="655"/>
      <c r="AD41" s="656" t="s">
        <v>136</v>
      </c>
      <c r="AE41" s="656"/>
      <c r="AF41" s="656"/>
      <c r="AG41" s="656"/>
      <c r="AH41" s="656"/>
      <c r="AI41" s="656"/>
      <c r="AJ41" s="656"/>
      <c r="AK41" s="656"/>
      <c r="AL41" s="631" t="s">
        <v>136</v>
      </c>
      <c r="AM41" s="632"/>
      <c r="AN41" s="632"/>
      <c r="AO41" s="657"/>
      <c r="AQ41" s="663" t="s">
        <v>346</v>
      </c>
      <c r="AR41" s="664"/>
      <c r="AS41" s="664"/>
      <c r="AT41" s="664"/>
      <c r="AU41" s="664"/>
      <c r="AV41" s="664"/>
      <c r="AW41" s="664"/>
      <c r="AX41" s="664"/>
      <c r="AY41" s="665"/>
      <c r="AZ41" s="628">
        <v>134636</v>
      </c>
      <c r="BA41" s="629"/>
      <c r="BB41" s="629"/>
      <c r="BC41" s="629"/>
      <c r="BD41" s="639"/>
      <c r="BE41" s="639"/>
      <c r="BF41" s="666"/>
      <c r="BG41" s="671"/>
      <c r="BH41" s="672"/>
      <c r="BI41" s="672"/>
      <c r="BJ41" s="672"/>
      <c r="BK41" s="672"/>
      <c r="BL41" s="222"/>
      <c r="BM41" s="667" t="s">
        <v>347</v>
      </c>
      <c r="BN41" s="667"/>
      <c r="BO41" s="667"/>
      <c r="BP41" s="667"/>
      <c r="BQ41" s="667"/>
      <c r="BR41" s="667"/>
      <c r="BS41" s="667"/>
      <c r="BT41" s="667"/>
      <c r="BU41" s="668"/>
      <c r="BV41" s="628" t="s">
        <v>136</v>
      </c>
      <c r="BW41" s="629"/>
      <c r="BX41" s="629"/>
      <c r="BY41" s="629"/>
      <c r="BZ41" s="629"/>
      <c r="CA41" s="629"/>
      <c r="CB41" s="669"/>
      <c r="CD41" s="670" t="s">
        <v>348</v>
      </c>
      <c r="CE41" s="667"/>
      <c r="CF41" s="667"/>
      <c r="CG41" s="667"/>
      <c r="CH41" s="667"/>
      <c r="CI41" s="667"/>
      <c r="CJ41" s="667"/>
      <c r="CK41" s="667"/>
      <c r="CL41" s="667"/>
      <c r="CM41" s="667"/>
      <c r="CN41" s="667"/>
      <c r="CO41" s="667"/>
      <c r="CP41" s="667"/>
      <c r="CQ41" s="668"/>
      <c r="CR41" s="628" t="s">
        <v>136</v>
      </c>
      <c r="CS41" s="639"/>
      <c r="CT41" s="639"/>
      <c r="CU41" s="639"/>
      <c r="CV41" s="639"/>
      <c r="CW41" s="639"/>
      <c r="CX41" s="639"/>
      <c r="CY41" s="640"/>
      <c r="CZ41" s="631" t="s">
        <v>136</v>
      </c>
      <c r="DA41" s="641"/>
      <c r="DB41" s="641"/>
      <c r="DC41" s="642"/>
      <c r="DD41" s="634" t="s">
        <v>136</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349</v>
      </c>
      <c r="C42" s="626"/>
      <c r="D42" s="626"/>
      <c r="E42" s="626"/>
      <c r="F42" s="626"/>
      <c r="G42" s="626"/>
      <c r="H42" s="626"/>
      <c r="I42" s="626"/>
      <c r="J42" s="626"/>
      <c r="K42" s="626"/>
      <c r="L42" s="626"/>
      <c r="M42" s="626"/>
      <c r="N42" s="626"/>
      <c r="O42" s="626"/>
      <c r="P42" s="626"/>
      <c r="Q42" s="627"/>
      <c r="R42" s="628" t="s">
        <v>136</v>
      </c>
      <c r="S42" s="629"/>
      <c r="T42" s="629"/>
      <c r="U42" s="629"/>
      <c r="V42" s="629"/>
      <c r="W42" s="629"/>
      <c r="X42" s="629"/>
      <c r="Y42" s="630"/>
      <c r="Z42" s="655" t="s">
        <v>136</v>
      </c>
      <c r="AA42" s="655"/>
      <c r="AB42" s="655"/>
      <c r="AC42" s="655"/>
      <c r="AD42" s="656" t="s">
        <v>136</v>
      </c>
      <c r="AE42" s="656"/>
      <c r="AF42" s="656"/>
      <c r="AG42" s="656"/>
      <c r="AH42" s="656"/>
      <c r="AI42" s="656"/>
      <c r="AJ42" s="656"/>
      <c r="AK42" s="656"/>
      <c r="AL42" s="631" t="s">
        <v>136</v>
      </c>
      <c r="AM42" s="632"/>
      <c r="AN42" s="632"/>
      <c r="AO42" s="657"/>
      <c r="AQ42" s="675" t="s">
        <v>350</v>
      </c>
      <c r="AR42" s="676"/>
      <c r="AS42" s="676"/>
      <c r="AT42" s="676"/>
      <c r="AU42" s="676"/>
      <c r="AV42" s="676"/>
      <c r="AW42" s="676"/>
      <c r="AX42" s="676"/>
      <c r="AY42" s="677"/>
      <c r="AZ42" s="608">
        <v>437996</v>
      </c>
      <c r="BA42" s="643"/>
      <c r="BB42" s="643"/>
      <c r="BC42" s="643"/>
      <c r="BD42" s="609"/>
      <c r="BE42" s="609"/>
      <c r="BF42" s="658"/>
      <c r="BG42" s="673"/>
      <c r="BH42" s="674"/>
      <c r="BI42" s="674"/>
      <c r="BJ42" s="674"/>
      <c r="BK42" s="674"/>
      <c r="BL42" s="223"/>
      <c r="BM42" s="659" t="s">
        <v>351</v>
      </c>
      <c r="BN42" s="659"/>
      <c r="BO42" s="659"/>
      <c r="BP42" s="659"/>
      <c r="BQ42" s="659"/>
      <c r="BR42" s="659"/>
      <c r="BS42" s="659"/>
      <c r="BT42" s="659"/>
      <c r="BU42" s="660"/>
      <c r="BV42" s="608">
        <v>341</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3350225</v>
      </c>
      <c r="CS42" s="639"/>
      <c r="CT42" s="639"/>
      <c r="CU42" s="639"/>
      <c r="CV42" s="639"/>
      <c r="CW42" s="639"/>
      <c r="CX42" s="639"/>
      <c r="CY42" s="640"/>
      <c r="CZ42" s="631">
        <v>31.4</v>
      </c>
      <c r="DA42" s="641"/>
      <c r="DB42" s="641"/>
      <c r="DC42" s="642"/>
      <c r="DD42" s="634">
        <v>965258</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353</v>
      </c>
      <c r="C43" s="626"/>
      <c r="D43" s="626"/>
      <c r="E43" s="626"/>
      <c r="F43" s="626"/>
      <c r="G43" s="626"/>
      <c r="H43" s="626"/>
      <c r="I43" s="626"/>
      <c r="J43" s="626"/>
      <c r="K43" s="626"/>
      <c r="L43" s="626"/>
      <c r="M43" s="626"/>
      <c r="N43" s="626"/>
      <c r="O43" s="626"/>
      <c r="P43" s="626"/>
      <c r="Q43" s="627"/>
      <c r="R43" s="628">
        <v>49877</v>
      </c>
      <c r="S43" s="629"/>
      <c r="T43" s="629"/>
      <c r="U43" s="629"/>
      <c r="V43" s="629"/>
      <c r="W43" s="629"/>
      <c r="X43" s="629"/>
      <c r="Y43" s="630"/>
      <c r="Z43" s="655">
        <v>0.4</v>
      </c>
      <c r="AA43" s="655"/>
      <c r="AB43" s="655"/>
      <c r="AC43" s="655"/>
      <c r="AD43" s="656" t="s">
        <v>136</v>
      </c>
      <c r="AE43" s="656"/>
      <c r="AF43" s="656"/>
      <c r="AG43" s="656"/>
      <c r="AH43" s="656"/>
      <c r="AI43" s="656"/>
      <c r="AJ43" s="656"/>
      <c r="AK43" s="656"/>
      <c r="AL43" s="631" t="s">
        <v>136</v>
      </c>
      <c r="AM43" s="632"/>
      <c r="AN43" s="632"/>
      <c r="AO43" s="657"/>
      <c r="BV43" s="224"/>
      <c r="BW43" s="224"/>
      <c r="BX43" s="224"/>
      <c r="BY43" s="224"/>
      <c r="BZ43" s="224"/>
      <c r="CA43" s="224"/>
      <c r="CB43" s="224"/>
      <c r="CD43" s="625" t="s">
        <v>354</v>
      </c>
      <c r="CE43" s="626"/>
      <c r="CF43" s="626"/>
      <c r="CG43" s="626"/>
      <c r="CH43" s="626"/>
      <c r="CI43" s="626"/>
      <c r="CJ43" s="626"/>
      <c r="CK43" s="626"/>
      <c r="CL43" s="626"/>
      <c r="CM43" s="626"/>
      <c r="CN43" s="626"/>
      <c r="CO43" s="626"/>
      <c r="CP43" s="626"/>
      <c r="CQ43" s="627"/>
      <c r="CR43" s="628">
        <v>35113</v>
      </c>
      <c r="CS43" s="639"/>
      <c r="CT43" s="639"/>
      <c r="CU43" s="639"/>
      <c r="CV43" s="639"/>
      <c r="CW43" s="639"/>
      <c r="CX43" s="639"/>
      <c r="CY43" s="640"/>
      <c r="CZ43" s="631">
        <v>0.3</v>
      </c>
      <c r="DA43" s="641"/>
      <c r="DB43" s="641"/>
      <c r="DC43" s="642"/>
      <c r="DD43" s="634">
        <v>35113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355</v>
      </c>
      <c r="C44" s="606"/>
      <c r="D44" s="606"/>
      <c r="E44" s="606"/>
      <c r="F44" s="606"/>
      <c r="G44" s="606"/>
      <c r="H44" s="606"/>
      <c r="I44" s="606"/>
      <c r="J44" s="606"/>
      <c r="K44" s="606"/>
      <c r="L44" s="606"/>
      <c r="M44" s="606"/>
      <c r="N44" s="606"/>
      <c r="O44" s="606"/>
      <c r="P44" s="606"/>
      <c r="Q44" s="607"/>
      <c r="R44" s="608">
        <v>11650835</v>
      </c>
      <c r="S44" s="643"/>
      <c r="T44" s="643"/>
      <c r="U44" s="643"/>
      <c r="V44" s="643"/>
      <c r="W44" s="643"/>
      <c r="X44" s="643"/>
      <c r="Y44" s="644"/>
      <c r="Z44" s="645">
        <v>100</v>
      </c>
      <c r="AA44" s="645"/>
      <c r="AB44" s="645"/>
      <c r="AC44" s="645"/>
      <c r="AD44" s="646">
        <v>5357847</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3350225</v>
      </c>
      <c r="CS44" s="629"/>
      <c r="CT44" s="629"/>
      <c r="CU44" s="629"/>
      <c r="CV44" s="629"/>
      <c r="CW44" s="629"/>
      <c r="CX44" s="629"/>
      <c r="CY44" s="630"/>
      <c r="CZ44" s="631">
        <v>31.4</v>
      </c>
      <c r="DA44" s="632"/>
      <c r="DB44" s="632"/>
      <c r="DC44" s="633"/>
      <c r="DD44" s="634">
        <v>965258</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357</v>
      </c>
      <c r="CG45" s="626"/>
      <c r="CH45" s="626"/>
      <c r="CI45" s="626"/>
      <c r="CJ45" s="626"/>
      <c r="CK45" s="626"/>
      <c r="CL45" s="626"/>
      <c r="CM45" s="626"/>
      <c r="CN45" s="626"/>
      <c r="CO45" s="626"/>
      <c r="CP45" s="626"/>
      <c r="CQ45" s="627"/>
      <c r="CR45" s="628">
        <v>1717223</v>
      </c>
      <c r="CS45" s="639"/>
      <c r="CT45" s="639"/>
      <c r="CU45" s="639"/>
      <c r="CV45" s="639"/>
      <c r="CW45" s="639"/>
      <c r="CX45" s="639"/>
      <c r="CY45" s="640"/>
      <c r="CZ45" s="631">
        <v>16.100000000000001</v>
      </c>
      <c r="DA45" s="641"/>
      <c r="DB45" s="641"/>
      <c r="DC45" s="642"/>
      <c r="DD45" s="634">
        <v>114515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359</v>
      </c>
      <c r="CG46" s="626"/>
      <c r="CH46" s="626"/>
      <c r="CI46" s="626"/>
      <c r="CJ46" s="626"/>
      <c r="CK46" s="626"/>
      <c r="CL46" s="626"/>
      <c r="CM46" s="626"/>
      <c r="CN46" s="626"/>
      <c r="CO46" s="626"/>
      <c r="CP46" s="626"/>
      <c r="CQ46" s="627"/>
      <c r="CR46" s="628">
        <v>1513668</v>
      </c>
      <c r="CS46" s="629"/>
      <c r="CT46" s="629"/>
      <c r="CU46" s="629"/>
      <c r="CV46" s="629"/>
      <c r="CW46" s="629"/>
      <c r="CX46" s="629"/>
      <c r="CY46" s="630"/>
      <c r="CZ46" s="631">
        <v>14.2</v>
      </c>
      <c r="DA46" s="632"/>
      <c r="DB46" s="632"/>
      <c r="DC46" s="633"/>
      <c r="DD46" s="634">
        <v>822909</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t="s">
        <v>136</v>
      </c>
      <c r="CS47" s="639"/>
      <c r="CT47" s="639"/>
      <c r="CU47" s="639"/>
      <c r="CV47" s="639"/>
      <c r="CW47" s="639"/>
      <c r="CX47" s="639"/>
      <c r="CY47" s="640"/>
      <c r="CZ47" s="631" t="s">
        <v>362</v>
      </c>
      <c r="DA47" s="641"/>
      <c r="DB47" s="641"/>
      <c r="DC47" s="642"/>
      <c r="DD47" s="634" t="s">
        <v>136</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363</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364</v>
      </c>
      <c r="CG48" s="626"/>
      <c r="CH48" s="626"/>
      <c r="CI48" s="626"/>
      <c r="CJ48" s="626"/>
      <c r="CK48" s="626"/>
      <c r="CL48" s="626"/>
      <c r="CM48" s="626"/>
      <c r="CN48" s="626"/>
      <c r="CO48" s="626"/>
      <c r="CP48" s="626"/>
      <c r="CQ48" s="627"/>
      <c r="CR48" s="628" t="s">
        <v>136</v>
      </c>
      <c r="CS48" s="629"/>
      <c r="CT48" s="629"/>
      <c r="CU48" s="629"/>
      <c r="CV48" s="629"/>
      <c r="CW48" s="629"/>
      <c r="CX48" s="629"/>
      <c r="CY48" s="630"/>
      <c r="CZ48" s="631" t="s">
        <v>136</v>
      </c>
      <c r="DA48" s="632"/>
      <c r="DB48" s="632"/>
      <c r="DC48" s="633"/>
      <c r="DD48" s="634" t="s">
        <v>362</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365</v>
      </c>
      <c r="CE49" s="606"/>
      <c r="CF49" s="606"/>
      <c r="CG49" s="606"/>
      <c r="CH49" s="606"/>
      <c r="CI49" s="606"/>
      <c r="CJ49" s="606"/>
      <c r="CK49" s="606"/>
      <c r="CL49" s="606"/>
      <c r="CM49" s="606"/>
      <c r="CN49" s="606"/>
      <c r="CO49" s="606"/>
      <c r="CP49" s="606"/>
      <c r="CQ49" s="607"/>
      <c r="CR49" s="608">
        <v>10663872</v>
      </c>
      <c r="CS49" s="609"/>
      <c r="CT49" s="609"/>
      <c r="CU49" s="609"/>
      <c r="CV49" s="609"/>
      <c r="CW49" s="609"/>
      <c r="CX49" s="609"/>
      <c r="CY49" s="610"/>
      <c r="CZ49" s="611">
        <v>100</v>
      </c>
      <c r="DA49" s="612"/>
      <c r="DB49" s="612"/>
      <c r="DC49" s="613"/>
      <c r="DD49" s="614">
        <v>6111009</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yFnKerczy1C6Q2y9y/M7TmackXESDDZvtCIuQrZ3bncqTwQ0tgkTTtsM/eO+9Eerr0VRMmIRKA3h68cK4IvZ3g==" saltValue="xbaMAJdetE2QBPtNa/5s0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verticalCentered="1"/>
  <pageMargins left="0" right="0" top="0" bottom="0" header="0.51181102362204722" footer="0.51181102362204722"/>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A33" sqref="AA33:AE33"/>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366</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367</v>
      </c>
      <c r="DK2" s="1120"/>
      <c r="DL2" s="1120"/>
      <c r="DM2" s="1120"/>
      <c r="DN2" s="1120"/>
      <c r="DO2" s="1121"/>
      <c r="DP2" s="231"/>
      <c r="DQ2" s="1119" t="s">
        <v>368</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369</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370</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371</v>
      </c>
      <c r="B5" s="1024"/>
      <c r="C5" s="1024"/>
      <c r="D5" s="1024"/>
      <c r="E5" s="1024"/>
      <c r="F5" s="1024"/>
      <c r="G5" s="1024"/>
      <c r="H5" s="1024"/>
      <c r="I5" s="1024"/>
      <c r="J5" s="1024"/>
      <c r="K5" s="1024"/>
      <c r="L5" s="1024"/>
      <c r="M5" s="1024"/>
      <c r="N5" s="1024"/>
      <c r="O5" s="1024"/>
      <c r="P5" s="1025"/>
      <c r="Q5" s="1029" t="s">
        <v>372</v>
      </c>
      <c r="R5" s="1030"/>
      <c r="S5" s="1030"/>
      <c r="T5" s="1030"/>
      <c r="U5" s="1031"/>
      <c r="V5" s="1029" t="s">
        <v>373</v>
      </c>
      <c r="W5" s="1030"/>
      <c r="X5" s="1030"/>
      <c r="Y5" s="1030"/>
      <c r="Z5" s="1031"/>
      <c r="AA5" s="1029" t="s">
        <v>374</v>
      </c>
      <c r="AB5" s="1030"/>
      <c r="AC5" s="1030"/>
      <c r="AD5" s="1030"/>
      <c r="AE5" s="1030"/>
      <c r="AF5" s="1122" t="s">
        <v>375</v>
      </c>
      <c r="AG5" s="1030"/>
      <c r="AH5" s="1030"/>
      <c r="AI5" s="1030"/>
      <c r="AJ5" s="1043"/>
      <c r="AK5" s="1030" t="s">
        <v>376</v>
      </c>
      <c r="AL5" s="1030"/>
      <c r="AM5" s="1030"/>
      <c r="AN5" s="1030"/>
      <c r="AO5" s="1031"/>
      <c r="AP5" s="1029" t="s">
        <v>377</v>
      </c>
      <c r="AQ5" s="1030"/>
      <c r="AR5" s="1030"/>
      <c r="AS5" s="1030"/>
      <c r="AT5" s="1031"/>
      <c r="AU5" s="1029" t="s">
        <v>378</v>
      </c>
      <c r="AV5" s="1030"/>
      <c r="AW5" s="1030"/>
      <c r="AX5" s="1030"/>
      <c r="AY5" s="1043"/>
      <c r="AZ5" s="235"/>
      <c r="BA5" s="235"/>
      <c r="BB5" s="235"/>
      <c r="BC5" s="235"/>
      <c r="BD5" s="235"/>
      <c r="BE5" s="236"/>
      <c r="BF5" s="236"/>
      <c r="BG5" s="236"/>
      <c r="BH5" s="236"/>
      <c r="BI5" s="236"/>
      <c r="BJ5" s="236"/>
      <c r="BK5" s="236"/>
      <c r="BL5" s="236"/>
      <c r="BM5" s="236"/>
      <c r="BN5" s="236"/>
      <c r="BO5" s="236"/>
      <c r="BP5" s="236"/>
      <c r="BQ5" s="1023" t="s">
        <v>379</v>
      </c>
      <c r="BR5" s="1024"/>
      <c r="BS5" s="1024"/>
      <c r="BT5" s="1024"/>
      <c r="BU5" s="1024"/>
      <c r="BV5" s="1024"/>
      <c r="BW5" s="1024"/>
      <c r="BX5" s="1024"/>
      <c r="BY5" s="1024"/>
      <c r="BZ5" s="1024"/>
      <c r="CA5" s="1024"/>
      <c r="CB5" s="1024"/>
      <c r="CC5" s="1024"/>
      <c r="CD5" s="1024"/>
      <c r="CE5" s="1024"/>
      <c r="CF5" s="1024"/>
      <c r="CG5" s="1025"/>
      <c r="CH5" s="1029" t="s">
        <v>380</v>
      </c>
      <c r="CI5" s="1030"/>
      <c r="CJ5" s="1030"/>
      <c r="CK5" s="1030"/>
      <c r="CL5" s="1031"/>
      <c r="CM5" s="1029" t="s">
        <v>381</v>
      </c>
      <c r="CN5" s="1030"/>
      <c r="CO5" s="1030"/>
      <c r="CP5" s="1030"/>
      <c r="CQ5" s="1031"/>
      <c r="CR5" s="1029" t="s">
        <v>382</v>
      </c>
      <c r="CS5" s="1030"/>
      <c r="CT5" s="1030"/>
      <c r="CU5" s="1030"/>
      <c r="CV5" s="1031"/>
      <c r="CW5" s="1029" t="s">
        <v>383</v>
      </c>
      <c r="CX5" s="1030"/>
      <c r="CY5" s="1030"/>
      <c r="CZ5" s="1030"/>
      <c r="DA5" s="1031"/>
      <c r="DB5" s="1029" t="s">
        <v>384</v>
      </c>
      <c r="DC5" s="1030"/>
      <c r="DD5" s="1030"/>
      <c r="DE5" s="1030"/>
      <c r="DF5" s="1031"/>
      <c r="DG5" s="1112" t="s">
        <v>385</v>
      </c>
      <c r="DH5" s="1113"/>
      <c r="DI5" s="1113"/>
      <c r="DJ5" s="1113"/>
      <c r="DK5" s="1114"/>
      <c r="DL5" s="1112" t="s">
        <v>386</v>
      </c>
      <c r="DM5" s="1113"/>
      <c r="DN5" s="1113"/>
      <c r="DO5" s="1113"/>
      <c r="DP5" s="1114"/>
      <c r="DQ5" s="1029" t="s">
        <v>387</v>
      </c>
      <c r="DR5" s="1030"/>
      <c r="DS5" s="1030"/>
      <c r="DT5" s="1030"/>
      <c r="DU5" s="1031"/>
      <c r="DV5" s="1029" t="s">
        <v>378</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388</v>
      </c>
      <c r="C7" s="1076"/>
      <c r="D7" s="1076"/>
      <c r="E7" s="1076"/>
      <c r="F7" s="1076"/>
      <c r="G7" s="1076"/>
      <c r="H7" s="1076"/>
      <c r="I7" s="1076"/>
      <c r="J7" s="1076"/>
      <c r="K7" s="1076"/>
      <c r="L7" s="1076"/>
      <c r="M7" s="1076"/>
      <c r="N7" s="1076"/>
      <c r="O7" s="1076"/>
      <c r="P7" s="1077"/>
      <c r="Q7" s="1130">
        <v>11580</v>
      </c>
      <c r="R7" s="1131"/>
      <c r="S7" s="1131"/>
      <c r="T7" s="1131"/>
      <c r="U7" s="1131"/>
      <c r="V7" s="1131">
        <v>10599</v>
      </c>
      <c r="W7" s="1131"/>
      <c r="X7" s="1131"/>
      <c r="Y7" s="1131"/>
      <c r="Z7" s="1131"/>
      <c r="AA7" s="1131">
        <v>981</v>
      </c>
      <c r="AB7" s="1131"/>
      <c r="AC7" s="1131"/>
      <c r="AD7" s="1131"/>
      <c r="AE7" s="1132"/>
      <c r="AF7" s="1133">
        <v>709</v>
      </c>
      <c r="AG7" s="1134"/>
      <c r="AH7" s="1134"/>
      <c r="AI7" s="1134"/>
      <c r="AJ7" s="1135"/>
      <c r="AK7" s="1136">
        <v>553</v>
      </c>
      <c r="AL7" s="1137"/>
      <c r="AM7" s="1137"/>
      <c r="AN7" s="1137"/>
      <c r="AO7" s="1137"/>
      <c r="AP7" s="1137">
        <v>3631</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595</v>
      </c>
      <c r="BT7" s="1128"/>
      <c r="BU7" s="1128"/>
      <c r="BV7" s="1128"/>
      <c r="BW7" s="1128"/>
      <c r="BX7" s="1128"/>
      <c r="BY7" s="1128"/>
      <c r="BZ7" s="1128"/>
      <c r="CA7" s="1128"/>
      <c r="CB7" s="1128"/>
      <c r="CC7" s="1128"/>
      <c r="CD7" s="1128"/>
      <c r="CE7" s="1128"/>
      <c r="CF7" s="1128"/>
      <c r="CG7" s="1140"/>
      <c r="CH7" s="1124">
        <v>1</v>
      </c>
      <c r="CI7" s="1125"/>
      <c r="CJ7" s="1125"/>
      <c r="CK7" s="1125"/>
      <c r="CL7" s="1126"/>
      <c r="CM7" s="1124">
        <v>32</v>
      </c>
      <c r="CN7" s="1125"/>
      <c r="CO7" s="1125"/>
      <c r="CP7" s="1125"/>
      <c r="CQ7" s="1126"/>
      <c r="CR7" s="1124">
        <v>20</v>
      </c>
      <c r="CS7" s="1125"/>
      <c r="CT7" s="1125"/>
      <c r="CU7" s="1125"/>
      <c r="CV7" s="1126"/>
      <c r="CW7" s="1124">
        <v>3</v>
      </c>
      <c r="CX7" s="1125"/>
      <c r="CY7" s="1125"/>
      <c r="CZ7" s="1125"/>
      <c r="DA7" s="1126"/>
      <c r="DB7" s="1124" t="s">
        <v>611</v>
      </c>
      <c r="DC7" s="1125"/>
      <c r="DD7" s="1125"/>
      <c r="DE7" s="1125"/>
      <c r="DF7" s="1126"/>
      <c r="DG7" s="1124" t="s">
        <v>611</v>
      </c>
      <c r="DH7" s="1125"/>
      <c r="DI7" s="1125"/>
      <c r="DJ7" s="1125"/>
      <c r="DK7" s="1126"/>
      <c r="DL7" s="1124" t="s">
        <v>611</v>
      </c>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t="s">
        <v>389</v>
      </c>
      <c r="C8" s="1059"/>
      <c r="D8" s="1059"/>
      <c r="E8" s="1059"/>
      <c r="F8" s="1059"/>
      <c r="G8" s="1059"/>
      <c r="H8" s="1059"/>
      <c r="I8" s="1059"/>
      <c r="J8" s="1059"/>
      <c r="K8" s="1059"/>
      <c r="L8" s="1059"/>
      <c r="M8" s="1059"/>
      <c r="N8" s="1059"/>
      <c r="O8" s="1059"/>
      <c r="P8" s="1060"/>
      <c r="Q8" s="1066">
        <v>77</v>
      </c>
      <c r="R8" s="1067"/>
      <c r="S8" s="1067"/>
      <c r="T8" s="1067"/>
      <c r="U8" s="1067"/>
      <c r="V8" s="1067">
        <v>70</v>
      </c>
      <c r="W8" s="1067"/>
      <c r="X8" s="1067"/>
      <c r="Y8" s="1067"/>
      <c r="Z8" s="1067"/>
      <c r="AA8" s="1067">
        <v>6</v>
      </c>
      <c r="AB8" s="1067"/>
      <c r="AC8" s="1067"/>
      <c r="AD8" s="1067"/>
      <c r="AE8" s="1068"/>
      <c r="AF8" s="1063">
        <v>6</v>
      </c>
      <c r="AG8" s="1064"/>
      <c r="AH8" s="1064"/>
      <c r="AI8" s="1064"/>
      <c r="AJ8" s="1065"/>
      <c r="AK8" s="1108">
        <v>34</v>
      </c>
      <c r="AL8" s="1109"/>
      <c r="AM8" s="1109"/>
      <c r="AN8" s="1109"/>
      <c r="AO8" s="1109"/>
      <c r="AP8" s="1109" t="s">
        <v>597</v>
      </c>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596</v>
      </c>
      <c r="BT8" s="1021"/>
      <c r="BU8" s="1021"/>
      <c r="BV8" s="1021"/>
      <c r="BW8" s="1021"/>
      <c r="BX8" s="1021"/>
      <c r="BY8" s="1021"/>
      <c r="BZ8" s="1021"/>
      <c r="CA8" s="1021"/>
      <c r="CB8" s="1021"/>
      <c r="CC8" s="1021"/>
      <c r="CD8" s="1021"/>
      <c r="CE8" s="1021"/>
      <c r="CF8" s="1021"/>
      <c r="CG8" s="1042"/>
      <c r="CH8" s="1017">
        <v>7</v>
      </c>
      <c r="CI8" s="1018"/>
      <c r="CJ8" s="1018"/>
      <c r="CK8" s="1018"/>
      <c r="CL8" s="1019"/>
      <c r="CM8" s="1017">
        <v>19</v>
      </c>
      <c r="CN8" s="1018"/>
      <c r="CO8" s="1018"/>
      <c r="CP8" s="1018"/>
      <c r="CQ8" s="1019"/>
      <c r="CR8" s="1017">
        <v>27</v>
      </c>
      <c r="CS8" s="1018"/>
      <c r="CT8" s="1018"/>
      <c r="CU8" s="1018"/>
      <c r="CV8" s="1019"/>
      <c r="CW8" s="1017" t="s">
        <v>612</v>
      </c>
      <c r="CX8" s="1018"/>
      <c r="CY8" s="1018"/>
      <c r="CZ8" s="1018"/>
      <c r="DA8" s="1019"/>
      <c r="DB8" s="1017" t="s">
        <v>612</v>
      </c>
      <c r="DC8" s="1018"/>
      <c r="DD8" s="1018"/>
      <c r="DE8" s="1018"/>
      <c r="DF8" s="1019"/>
      <c r="DG8" s="1017" t="s">
        <v>613</v>
      </c>
      <c r="DH8" s="1018"/>
      <c r="DI8" s="1018"/>
      <c r="DJ8" s="1018"/>
      <c r="DK8" s="1019"/>
      <c r="DL8" s="1017" t="s">
        <v>611</v>
      </c>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390</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391</v>
      </c>
      <c r="B23" s="965" t="s">
        <v>392</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715</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393</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394</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395</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371</v>
      </c>
      <c r="B26" s="1024"/>
      <c r="C26" s="1024"/>
      <c r="D26" s="1024"/>
      <c r="E26" s="1024"/>
      <c r="F26" s="1024"/>
      <c r="G26" s="1024"/>
      <c r="H26" s="1024"/>
      <c r="I26" s="1024"/>
      <c r="J26" s="1024"/>
      <c r="K26" s="1024"/>
      <c r="L26" s="1024"/>
      <c r="M26" s="1024"/>
      <c r="N26" s="1024"/>
      <c r="O26" s="1024"/>
      <c r="P26" s="1025"/>
      <c r="Q26" s="1029" t="s">
        <v>396</v>
      </c>
      <c r="R26" s="1030"/>
      <c r="S26" s="1030"/>
      <c r="T26" s="1030"/>
      <c r="U26" s="1031"/>
      <c r="V26" s="1029" t="s">
        <v>397</v>
      </c>
      <c r="W26" s="1030"/>
      <c r="X26" s="1030"/>
      <c r="Y26" s="1030"/>
      <c r="Z26" s="1031"/>
      <c r="AA26" s="1029" t="s">
        <v>398</v>
      </c>
      <c r="AB26" s="1030"/>
      <c r="AC26" s="1030"/>
      <c r="AD26" s="1030"/>
      <c r="AE26" s="1030"/>
      <c r="AF26" s="1083" t="s">
        <v>399</v>
      </c>
      <c r="AG26" s="1036"/>
      <c r="AH26" s="1036"/>
      <c r="AI26" s="1036"/>
      <c r="AJ26" s="1084"/>
      <c r="AK26" s="1030" t="s">
        <v>400</v>
      </c>
      <c r="AL26" s="1030"/>
      <c r="AM26" s="1030"/>
      <c r="AN26" s="1030"/>
      <c r="AO26" s="1031"/>
      <c r="AP26" s="1029" t="s">
        <v>401</v>
      </c>
      <c r="AQ26" s="1030"/>
      <c r="AR26" s="1030"/>
      <c r="AS26" s="1030"/>
      <c r="AT26" s="1031"/>
      <c r="AU26" s="1029" t="s">
        <v>402</v>
      </c>
      <c r="AV26" s="1030"/>
      <c r="AW26" s="1030"/>
      <c r="AX26" s="1030"/>
      <c r="AY26" s="1031"/>
      <c r="AZ26" s="1029" t="s">
        <v>403</v>
      </c>
      <c r="BA26" s="1030"/>
      <c r="BB26" s="1030"/>
      <c r="BC26" s="1030"/>
      <c r="BD26" s="1031"/>
      <c r="BE26" s="1029" t="s">
        <v>378</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614</v>
      </c>
      <c r="C28" s="1076"/>
      <c r="D28" s="1076"/>
      <c r="E28" s="1076"/>
      <c r="F28" s="1076"/>
      <c r="G28" s="1076"/>
      <c r="H28" s="1076"/>
      <c r="I28" s="1076"/>
      <c r="J28" s="1076"/>
      <c r="K28" s="1076"/>
      <c r="L28" s="1076"/>
      <c r="M28" s="1076"/>
      <c r="N28" s="1076"/>
      <c r="O28" s="1076"/>
      <c r="P28" s="1077"/>
      <c r="Q28" s="1078">
        <v>2039</v>
      </c>
      <c r="R28" s="1079"/>
      <c r="S28" s="1079"/>
      <c r="T28" s="1079"/>
      <c r="U28" s="1079"/>
      <c r="V28" s="1079">
        <v>1929</v>
      </c>
      <c r="W28" s="1079"/>
      <c r="X28" s="1079"/>
      <c r="Y28" s="1079"/>
      <c r="Z28" s="1079"/>
      <c r="AA28" s="1079">
        <v>110</v>
      </c>
      <c r="AB28" s="1079"/>
      <c r="AC28" s="1079"/>
      <c r="AD28" s="1079"/>
      <c r="AE28" s="1080"/>
      <c r="AF28" s="1081">
        <v>110</v>
      </c>
      <c r="AG28" s="1079"/>
      <c r="AH28" s="1079"/>
      <c r="AI28" s="1079"/>
      <c r="AJ28" s="1082"/>
      <c r="AK28" s="1070">
        <v>110</v>
      </c>
      <c r="AL28" s="1071"/>
      <c r="AM28" s="1071"/>
      <c r="AN28" s="1071"/>
      <c r="AO28" s="1071"/>
      <c r="AP28" s="1071" t="s">
        <v>603</v>
      </c>
      <c r="AQ28" s="1071"/>
      <c r="AR28" s="1071"/>
      <c r="AS28" s="1071"/>
      <c r="AT28" s="1071"/>
      <c r="AU28" s="1071" t="s">
        <v>597</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404</v>
      </c>
      <c r="C29" s="1059"/>
      <c r="D29" s="1059"/>
      <c r="E29" s="1059"/>
      <c r="F29" s="1059"/>
      <c r="G29" s="1059"/>
      <c r="H29" s="1059"/>
      <c r="I29" s="1059"/>
      <c r="J29" s="1059"/>
      <c r="K29" s="1059"/>
      <c r="L29" s="1059"/>
      <c r="M29" s="1059"/>
      <c r="N29" s="1059"/>
      <c r="O29" s="1059"/>
      <c r="P29" s="1060"/>
      <c r="Q29" s="1066">
        <v>1678</v>
      </c>
      <c r="R29" s="1067"/>
      <c r="S29" s="1067"/>
      <c r="T29" s="1067"/>
      <c r="U29" s="1067"/>
      <c r="V29" s="1067">
        <v>1564</v>
      </c>
      <c r="W29" s="1067"/>
      <c r="X29" s="1067"/>
      <c r="Y29" s="1067"/>
      <c r="Z29" s="1067"/>
      <c r="AA29" s="1067">
        <v>114</v>
      </c>
      <c r="AB29" s="1067"/>
      <c r="AC29" s="1067"/>
      <c r="AD29" s="1067"/>
      <c r="AE29" s="1068"/>
      <c r="AF29" s="1063">
        <v>114</v>
      </c>
      <c r="AG29" s="1064"/>
      <c r="AH29" s="1064"/>
      <c r="AI29" s="1064"/>
      <c r="AJ29" s="1065"/>
      <c r="AK29" s="1008">
        <v>214</v>
      </c>
      <c r="AL29" s="999"/>
      <c r="AM29" s="999"/>
      <c r="AN29" s="999"/>
      <c r="AO29" s="999"/>
      <c r="AP29" s="999" t="s">
        <v>597</v>
      </c>
      <c r="AQ29" s="999"/>
      <c r="AR29" s="999"/>
      <c r="AS29" s="999"/>
      <c r="AT29" s="999"/>
      <c r="AU29" s="999" t="s">
        <v>597</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405</v>
      </c>
      <c r="C30" s="1059"/>
      <c r="D30" s="1059"/>
      <c r="E30" s="1059"/>
      <c r="F30" s="1059"/>
      <c r="G30" s="1059"/>
      <c r="H30" s="1059"/>
      <c r="I30" s="1059"/>
      <c r="J30" s="1059"/>
      <c r="K30" s="1059"/>
      <c r="L30" s="1059"/>
      <c r="M30" s="1059"/>
      <c r="N30" s="1059"/>
      <c r="O30" s="1059"/>
      <c r="P30" s="1060"/>
      <c r="Q30" s="1066">
        <v>177</v>
      </c>
      <c r="R30" s="1067"/>
      <c r="S30" s="1067"/>
      <c r="T30" s="1067"/>
      <c r="U30" s="1067"/>
      <c r="V30" s="1067">
        <v>173</v>
      </c>
      <c r="W30" s="1067"/>
      <c r="X30" s="1067"/>
      <c r="Y30" s="1067"/>
      <c r="Z30" s="1067"/>
      <c r="AA30" s="1067">
        <v>4</v>
      </c>
      <c r="AB30" s="1067"/>
      <c r="AC30" s="1067"/>
      <c r="AD30" s="1067"/>
      <c r="AE30" s="1068"/>
      <c r="AF30" s="1063">
        <v>4</v>
      </c>
      <c r="AG30" s="1064"/>
      <c r="AH30" s="1064"/>
      <c r="AI30" s="1064"/>
      <c r="AJ30" s="1065"/>
      <c r="AK30" s="1008">
        <v>36</v>
      </c>
      <c r="AL30" s="999"/>
      <c r="AM30" s="999"/>
      <c r="AN30" s="999"/>
      <c r="AO30" s="999"/>
      <c r="AP30" s="999" t="s">
        <v>604</v>
      </c>
      <c r="AQ30" s="999"/>
      <c r="AR30" s="999"/>
      <c r="AS30" s="999"/>
      <c r="AT30" s="999"/>
      <c r="AU30" s="999" t="s">
        <v>597</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406</v>
      </c>
      <c r="C31" s="1059"/>
      <c r="D31" s="1059"/>
      <c r="E31" s="1059"/>
      <c r="F31" s="1059"/>
      <c r="G31" s="1059"/>
      <c r="H31" s="1059"/>
      <c r="I31" s="1059"/>
      <c r="J31" s="1059"/>
      <c r="K31" s="1059"/>
      <c r="L31" s="1059"/>
      <c r="M31" s="1059"/>
      <c r="N31" s="1059"/>
      <c r="O31" s="1059"/>
      <c r="P31" s="1060"/>
      <c r="Q31" s="1066">
        <v>183</v>
      </c>
      <c r="R31" s="1067"/>
      <c r="S31" s="1067"/>
      <c r="T31" s="1067"/>
      <c r="U31" s="1067"/>
      <c r="V31" s="1067">
        <v>178</v>
      </c>
      <c r="W31" s="1067"/>
      <c r="X31" s="1067"/>
      <c r="Y31" s="1067"/>
      <c r="Z31" s="1067"/>
      <c r="AA31" s="1067">
        <v>5</v>
      </c>
      <c r="AB31" s="1067"/>
      <c r="AC31" s="1067"/>
      <c r="AD31" s="1067"/>
      <c r="AE31" s="1068"/>
      <c r="AF31" s="1063">
        <v>5</v>
      </c>
      <c r="AG31" s="1064"/>
      <c r="AH31" s="1064"/>
      <c r="AI31" s="1064"/>
      <c r="AJ31" s="1065"/>
      <c r="AK31" s="1008">
        <v>124</v>
      </c>
      <c r="AL31" s="999"/>
      <c r="AM31" s="999"/>
      <c r="AN31" s="999"/>
      <c r="AO31" s="999"/>
      <c r="AP31" s="999" t="s">
        <v>597</v>
      </c>
      <c r="AQ31" s="999"/>
      <c r="AR31" s="999"/>
      <c r="AS31" s="999"/>
      <c r="AT31" s="999"/>
      <c r="AU31" s="999" t="s">
        <v>597</v>
      </c>
      <c r="AV31" s="999"/>
      <c r="AW31" s="999"/>
      <c r="AX31" s="999"/>
      <c r="AY31" s="999"/>
      <c r="AZ31" s="1069"/>
      <c r="BA31" s="1069"/>
      <c r="BB31" s="1069"/>
      <c r="BC31" s="1069"/>
      <c r="BD31" s="1069"/>
      <c r="BE31" s="1000" t="s">
        <v>407</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408</v>
      </c>
      <c r="C32" s="1059"/>
      <c r="D32" s="1059"/>
      <c r="E32" s="1059"/>
      <c r="F32" s="1059"/>
      <c r="G32" s="1059"/>
      <c r="H32" s="1059"/>
      <c r="I32" s="1059"/>
      <c r="J32" s="1059"/>
      <c r="K32" s="1059"/>
      <c r="L32" s="1059"/>
      <c r="M32" s="1059"/>
      <c r="N32" s="1059"/>
      <c r="O32" s="1059"/>
      <c r="P32" s="1060"/>
      <c r="Q32" s="1066">
        <v>326</v>
      </c>
      <c r="R32" s="1067"/>
      <c r="S32" s="1067"/>
      <c r="T32" s="1067"/>
      <c r="U32" s="1067"/>
      <c r="V32" s="1067">
        <v>322</v>
      </c>
      <c r="W32" s="1067"/>
      <c r="X32" s="1067"/>
      <c r="Y32" s="1067"/>
      <c r="Z32" s="1067"/>
      <c r="AA32" s="1067">
        <v>5</v>
      </c>
      <c r="AB32" s="1067"/>
      <c r="AC32" s="1067"/>
      <c r="AD32" s="1067"/>
      <c r="AE32" s="1068"/>
      <c r="AF32" s="1063">
        <v>5</v>
      </c>
      <c r="AG32" s="1064"/>
      <c r="AH32" s="1064"/>
      <c r="AI32" s="1064"/>
      <c r="AJ32" s="1065"/>
      <c r="AK32" s="1008">
        <v>100</v>
      </c>
      <c r="AL32" s="999"/>
      <c r="AM32" s="999"/>
      <c r="AN32" s="999"/>
      <c r="AO32" s="999"/>
      <c r="AP32" s="999">
        <v>1598</v>
      </c>
      <c r="AQ32" s="999"/>
      <c r="AR32" s="999"/>
      <c r="AS32" s="999"/>
      <c r="AT32" s="999"/>
      <c r="AU32" s="999">
        <v>1359</v>
      </c>
      <c r="AV32" s="999"/>
      <c r="AW32" s="999"/>
      <c r="AX32" s="999"/>
      <c r="AY32" s="999"/>
      <c r="AZ32" s="1069"/>
      <c r="BA32" s="1069"/>
      <c r="BB32" s="1069"/>
      <c r="BC32" s="1069"/>
      <c r="BD32" s="1069"/>
      <c r="BE32" s="1000" t="s">
        <v>409</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410</v>
      </c>
      <c r="C33" s="1059"/>
      <c r="D33" s="1059"/>
      <c r="E33" s="1059"/>
      <c r="F33" s="1059"/>
      <c r="G33" s="1059"/>
      <c r="H33" s="1059"/>
      <c r="I33" s="1059"/>
      <c r="J33" s="1059"/>
      <c r="K33" s="1059"/>
      <c r="L33" s="1059"/>
      <c r="M33" s="1059"/>
      <c r="N33" s="1059"/>
      <c r="O33" s="1059"/>
      <c r="P33" s="1060"/>
      <c r="Q33" s="1066">
        <v>103</v>
      </c>
      <c r="R33" s="1067"/>
      <c r="S33" s="1067"/>
      <c r="T33" s="1067"/>
      <c r="U33" s="1067"/>
      <c r="V33" s="1067">
        <v>102</v>
      </c>
      <c r="W33" s="1067"/>
      <c r="X33" s="1067"/>
      <c r="Y33" s="1067"/>
      <c r="Z33" s="1067"/>
      <c r="AA33" s="1067">
        <v>2</v>
      </c>
      <c r="AB33" s="1067"/>
      <c r="AC33" s="1067"/>
      <c r="AD33" s="1067"/>
      <c r="AE33" s="1068"/>
      <c r="AF33" s="1063">
        <v>15</v>
      </c>
      <c r="AG33" s="1064"/>
      <c r="AH33" s="1064"/>
      <c r="AI33" s="1064"/>
      <c r="AJ33" s="1065"/>
      <c r="AK33" s="1008">
        <v>0</v>
      </c>
      <c r="AL33" s="999"/>
      <c r="AM33" s="999"/>
      <c r="AN33" s="999"/>
      <c r="AO33" s="999"/>
      <c r="AP33" s="999">
        <v>672</v>
      </c>
      <c r="AQ33" s="999"/>
      <c r="AR33" s="999"/>
      <c r="AS33" s="999"/>
      <c r="AT33" s="999"/>
      <c r="AU33" s="999">
        <v>628</v>
      </c>
      <c r="AV33" s="999"/>
      <c r="AW33" s="999"/>
      <c r="AX33" s="999"/>
      <c r="AY33" s="999"/>
      <c r="AZ33" s="1069"/>
      <c r="BA33" s="1069"/>
      <c r="BB33" s="1069"/>
      <c r="BC33" s="1069"/>
      <c r="BD33" s="1069"/>
      <c r="BE33" s="1000" t="s">
        <v>409</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411</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391</v>
      </c>
      <c r="B63" s="965" t="s">
        <v>412</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252</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413</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415</v>
      </c>
      <c r="B66" s="1024"/>
      <c r="C66" s="1024"/>
      <c r="D66" s="1024"/>
      <c r="E66" s="1024"/>
      <c r="F66" s="1024"/>
      <c r="G66" s="1024"/>
      <c r="H66" s="1024"/>
      <c r="I66" s="1024"/>
      <c r="J66" s="1024"/>
      <c r="K66" s="1024"/>
      <c r="L66" s="1024"/>
      <c r="M66" s="1024"/>
      <c r="N66" s="1024"/>
      <c r="O66" s="1024"/>
      <c r="P66" s="1025"/>
      <c r="Q66" s="1029" t="s">
        <v>416</v>
      </c>
      <c r="R66" s="1030"/>
      <c r="S66" s="1030"/>
      <c r="T66" s="1030"/>
      <c r="U66" s="1031"/>
      <c r="V66" s="1029" t="s">
        <v>417</v>
      </c>
      <c r="W66" s="1030"/>
      <c r="X66" s="1030"/>
      <c r="Y66" s="1030"/>
      <c r="Z66" s="1031"/>
      <c r="AA66" s="1029" t="s">
        <v>418</v>
      </c>
      <c r="AB66" s="1030"/>
      <c r="AC66" s="1030"/>
      <c r="AD66" s="1030"/>
      <c r="AE66" s="1031"/>
      <c r="AF66" s="1035" t="s">
        <v>419</v>
      </c>
      <c r="AG66" s="1036"/>
      <c r="AH66" s="1036"/>
      <c r="AI66" s="1036"/>
      <c r="AJ66" s="1037"/>
      <c r="AK66" s="1029" t="s">
        <v>420</v>
      </c>
      <c r="AL66" s="1024"/>
      <c r="AM66" s="1024"/>
      <c r="AN66" s="1024"/>
      <c r="AO66" s="1025"/>
      <c r="AP66" s="1029" t="s">
        <v>421</v>
      </c>
      <c r="AQ66" s="1030"/>
      <c r="AR66" s="1030"/>
      <c r="AS66" s="1030"/>
      <c r="AT66" s="1031"/>
      <c r="AU66" s="1029" t="s">
        <v>422</v>
      </c>
      <c r="AV66" s="1030"/>
      <c r="AW66" s="1030"/>
      <c r="AX66" s="1030"/>
      <c r="AY66" s="1031"/>
      <c r="AZ66" s="1029" t="s">
        <v>378</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585</v>
      </c>
      <c r="C68" s="1014"/>
      <c r="D68" s="1014"/>
      <c r="E68" s="1014"/>
      <c r="F68" s="1014"/>
      <c r="G68" s="1014"/>
      <c r="H68" s="1014"/>
      <c r="I68" s="1014"/>
      <c r="J68" s="1014"/>
      <c r="K68" s="1014"/>
      <c r="L68" s="1014"/>
      <c r="M68" s="1014"/>
      <c r="N68" s="1014"/>
      <c r="O68" s="1014"/>
      <c r="P68" s="1015"/>
      <c r="Q68" s="1016">
        <v>1693</v>
      </c>
      <c r="R68" s="1010"/>
      <c r="S68" s="1010"/>
      <c r="T68" s="1010"/>
      <c r="U68" s="1010"/>
      <c r="V68" s="1010">
        <v>360</v>
      </c>
      <c r="W68" s="1010"/>
      <c r="X68" s="1010"/>
      <c r="Y68" s="1010"/>
      <c r="Z68" s="1010"/>
      <c r="AA68" s="1010">
        <v>1333</v>
      </c>
      <c r="AB68" s="1010"/>
      <c r="AC68" s="1010"/>
      <c r="AD68" s="1010"/>
      <c r="AE68" s="1010"/>
      <c r="AF68" s="1010">
        <v>1333</v>
      </c>
      <c r="AG68" s="1010"/>
      <c r="AH68" s="1010"/>
      <c r="AI68" s="1010"/>
      <c r="AJ68" s="1010"/>
      <c r="AK68" s="1010" t="s">
        <v>597</v>
      </c>
      <c r="AL68" s="1010"/>
      <c r="AM68" s="1010"/>
      <c r="AN68" s="1010"/>
      <c r="AO68" s="1010"/>
      <c r="AP68" s="1010">
        <v>1896</v>
      </c>
      <c r="AQ68" s="1010"/>
      <c r="AR68" s="1010"/>
      <c r="AS68" s="1010"/>
      <c r="AT68" s="1010"/>
      <c r="AU68" s="1010">
        <v>520</v>
      </c>
      <c r="AV68" s="1010"/>
      <c r="AW68" s="1010"/>
      <c r="AX68" s="1010"/>
      <c r="AY68" s="1010"/>
      <c r="AZ68" s="1011" t="s">
        <v>599</v>
      </c>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586</v>
      </c>
      <c r="C69" s="1003"/>
      <c r="D69" s="1003"/>
      <c r="E69" s="1003"/>
      <c r="F69" s="1003"/>
      <c r="G69" s="1003"/>
      <c r="H69" s="1003"/>
      <c r="I69" s="1003"/>
      <c r="J69" s="1003"/>
      <c r="K69" s="1003"/>
      <c r="L69" s="1003"/>
      <c r="M69" s="1003"/>
      <c r="N69" s="1003"/>
      <c r="O69" s="1003"/>
      <c r="P69" s="1004"/>
      <c r="Q69" s="1005">
        <v>8141</v>
      </c>
      <c r="R69" s="999"/>
      <c r="S69" s="999"/>
      <c r="T69" s="999"/>
      <c r="U69" s="999"/>
      <c r="V69" s="999">
        <v>7919</v>
      </c>
      <c r="W69" s="999"/>
      <c r="X69" s="999"/>
      <c r="Y69" s="999"/>
      <c r="Z69" s="999"/>
      <c r="AA69" s="999">
        <v>222</v>
      </c>
      <c r="AB69" s="999"/>
      <c r="AC69" s="999"/>
      <c r="AD69" s="999"/>
      <c r="AE69" s="999"/>
      <c r="AF69" s="999">
        <v>222</v>
      </c>
      <c r="AG69" s="999"/>
      <c r="AH69" s="999"/>
      <c r="AI69" s="999"/>
      <c r="AJ69" s="999"/>
      <c r="AK69" s="999">
        <v>4</v>
      </c>
      <c r="AL69" s="999"/>
      <c r="AM69" s="999"/>
      <c r="AN69" s="999"/>
      <c r="AO69" s="999"/>
      <c r="AP69" s="999" t="s">
        <v>598</v>
      </c>
      <c r="AQ69" s="999"/>
      <c r="AR69" s="999"/>
      <c r="AS69" s="999"/>
      <c r="AT69" s="999"/>
      <c r="AU69" s="999" t="s">
        <v>597</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587</v>
      </c>
      <c r="C70" s="1003"/>
      <c r="D70" s="1003"/>
      <c r="E70" s="1003"/>
      <c r="F70" s="1003"/>
      <c r="G70" s="1003"/>
      <c r="H70" s="1003"/>
      <c r="I70" s="1003"/>
      <c r="J70" s="1003"/>
      <c r="K70" s="1003"/>
      <c r="L70" s="1003"/>
      <c r="M70" s="1003"/>
      <c r="N70" s="1003"/>
      <c r="O70" s="1003"/>
      <c r="P70" s="1004"/>
      <c r="Q70" s="1005">
        <v>22</v>
      </c>
      <c r="R70" s="999"/>
      <c r="S70" s="999"/>
      <c r="T70" s="999"/>
      <c r="U70" s="999"/>
      <c r="V70" s="999">
        <v>16</v>
      </c>
      <c r="W70" s="999"/>
      <c r="X70" s="999"/>
      <c r="Y70" s="999"/>
      <c r="Z70" s="999"/>
      <c r="AA70" s="999">
        <v>6</v>
      </c>
      <c r="AB70" s="999"/>
      <c r="AC70" s="999"/>
      <c r="AD70" s="999"/>
      <c r="AE70" s="999"/>
      <c r="AF70" s="999">
        <v>6</v>
      </c>
      <c r="AG70" s="999"/>
      <c r="AH70" s="999"/>
      <c r="AI70" s="999"/>
      <c r="AJ70" s="999"/>
      <c r="AK70" s="999">
        <v>4</v>
      </c>
      <c r="AL70" s="999"/>
      <c r="AM70" s="999"/>
      <c r="AN70" s="999"/>
      <c r="AO70" s="999"/>
      <c r="AP70" s="999" t="s">
        <v>597</v>
      </c>
      <c r="AQ70" s="999"/>
      <c r="AR70" s="999"/>
      <c r="AS70" s="999"/>
      <c r="AT70" s="999"/>
      <c r="AU70" s="999" t="s">
        <v>597</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588</v>
      </c>
      <c r="C71" s="1003"/>
      <c r="D71" s="1003"/>
      <c r="E71" s="1003"/>
      <c r="F71" s="1003"/>
      <c r="G71" s="1003"/>
      <c r="H71" s="1003"/>
      <c r="I71" s="1003"/>
      <c r="J71" s="1003"/>
      <c r="K71" s="1003"/>
      <c r="L71" s="1003"/>
      <c r="M71" s="1003"/>
      <c r="N71" s="1003"/>
      <c r="O71" s="1003"/>
      <c r="P71" s="1004"/>
      <c r="Q71" s="1005">
        <v>160</v>
      </c>
      <c r="R71" s="999"/>
      <c r="S71" s="999"/>
      <c r="T71" s="999"/>
      <c r="U71" s="999"/>
      <c r="V71" s="999">
        <v>153</v>
      </c>
      <c r="W71" s="999"/>
      <c r="X71" s="999"/>
      <c r="Y71" s="999"/>
      <c r="Z71" s="999"/>
      <c r="AA71" s="999">
        <v>8</v>
      </c>
      <c r="AB71" s="999"/>
      <c r="AC71" s="999"/>
      <c r="AD71" s="999"/>
      <c r="AE71" s="999"/>
      <c r="AF71" s="999">
        <v>8</v>
      </c>
      <c r="AG71" s="999"/>
      <c r="AH71" s="999"/>
      <c r="AI71" s="999"/>
      <c r="AJ71" s="999"/>
      <c r="AK71" s="999">
        <v>33</v>
      </c>
      <c r="AL71" s="999"/>
      <c r="AM71" s="999"/>
      <c r="AN71" s="999"/>
      <c r="AO71" s="999"/>
      <c r="AP71" s="999" t="s">
        <v>600</v>
      </c>
      <c r="AQ71" s="999"/>
      <c r="AR71" s="999"/>
      <c r="AS71" s="999"/>
      <c r="AT71" s="999"/>
      <c r="AU71" s="999" t="s">
        <v>601</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589</v>
      </c>
      <c r="C72" s="1003"/>
      <c r="D72" s="1003"/>
      <c r="E72" s="1003"/>
      <c r="F72" s="1003"/>
      <c r="G72" s="1003"/>
      <c r="H72" s="1003"/>
      <c r="I72" s="1003"/>
      <c r="J72" s="1003"/>
      <c r="K72" s="1003"/>
      <c r="L72" s="1003"/>
      <c r="M72" s="1003"/>
      <c r="N72" s="1003"/>
      <c r="O72" s="1003"/>
      <c r="P72" s="1004"/>
      <c r="Q72" s="1005">
        <v>227759</v>
      </c>
      <c r="R72" s="999"/>
      <c r="S72" s="999"/>
      <c r="T72" s="999"/>
      <c r="U72" s="999"/>
      <c r="V72" s="999">
        <v>221002</v>
      </c>
      <c r="W72" s="999"/>
      <c r="X72" s="999"/>
      <c r="Y72" s="999"/>
      <c r="Z72" s="999"/>
      <c r="AA72" s="999">
        <v>6757</v>
      </c>
      <c r="AB72" s="999"/>
      <c r="AC72" s="999"/>
      <c r="AD72" s="999"/>
      <c r="AE72" s="999"/>
      <c r="AF72" s="999">
        <v>6757</v>
      </c>
      <c r="AG72" s="999"/>
      <c r="AH72" s="999"/>
      <c r="AI72" s="999"/>
      <c r="AJ72" s="999"/>
      <c r="AK72" s="999">
        <v>10</v>
      </c>
      <c r="AL72" s="999"/>
      <c r="AM72" s="999"/>
      <c r="AN72" s="999"/>
      <c r="AO72" s="999"/>
      <c r="AP72" s="999" t="s">
        <v>597</v>
      </c>
      <c r="AQ72" s="999"/>
      <c r="AR72" s="999"/>
      <c r="AS72" s="999"/>
      <c r="AT72" s="999"/>
      <c r="AU72" s="999" t="s">
        <v>602</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590</v>
      </c>
      <c r="C73" s="1003"/>
      <c r="D73" s="1003"/>
      <c r="E73" s="1003"/>
      <c r="F73" s="1003"/>
      <c r="G73" s="1003"/>
      <c r="H73" s="1003"/>
      <c r="I73" s="1003"/>
      <c r="J73" s="1003"/>
      <c r="K73" s="1003"/>
      <c r="L73" s="1003"/>
      <c r="M73" s="1003"/>
      <c r="N73" s="1003"/>
      <c r="O73" s="1003"/>
      <c r="P73" s="1004"/>
      <c r="Q73" s="1005">
        <v>3297</v>
      </c>
      <c r="R73" s="999"/>
      <c r="S73" s="999"/>
      <c r="T73" s="999"/>
      <c r="U73" s="999"/>
      <c r="V73" s="999">
        <v>3024</v>
      </c>
      <c r="W73" s="999"/>
      <c r="X73" s="999"/>
      <c r="Y73" s="999"/>
      <c r="Z73" s="999"/>
      <c r="AA73" s="999">
        <v>272</v>
      </c>
      <c r="AB73" s="999"/>
      <c r="AC73" s="999"/>
      <c r="AD73" s="999"/>
      <c r="AE73" s="999"/>
      <c r="AF73" s="999">
        <v>272</v>
      </c>
      <c r="AG73" s="999"/>
      <c r="AH73" s="999"/>
      <c r="AI73" s="999"/>
      <c r="AJ73" s="999"/>
      <c r="AK73" s="999" t="s">
        <v>611</v>
      </c>
      <c r="AL73" s="999"/>
      <c r="AM73" s="999"/>
      <c r="AN73" s="999"/>
      <c r="AO73" s="999"/>
      <c r="AP73" s="999">
        <v>2056</v>
      </c>
      <c r="AQ73" s="999"/>
      <c r="AR73" s="999"/>
      <c r="AS73" s="999"/>
      <c r="AT73" s="999"/>
      <c r="AU73" s="999">
        <v>255</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591</v>
      </c>
      <c r="C74" s="1003"/>
      <c r="D74" s="1003"/>
      <c r="E74" s="1003"/>
      <c r="F74" s="1003"/>
      <c r="G74" s="1003"/>
      <c r="H74" s="1003"/>
      <c r="I74" s="1003"/>
      <c r="J74" s="1003"/>
      <c r="K74" s="1003"/>
      <c r="L74" s="1003"/>
      <c r="M74" s="1003"/>
      <c r="N74" s="1003"/>
      <c r="O74" s="1003"/>
      <c r="P74" s="1004"/>
      <c r="Q74" s="1005">
        <v>1059</v>
      </c>
      <c r="R74" s="999"/>
      <c r="S74" s="999"/>
      <c r="T74" s="999"/>
      <c r="U74" s="999"/>
      <c r="V74" s="999">
        <v>1011</v>
      </c>
      <c r="W74" s="999"/>
      <c r="X74" s="999"/>
      <c r="Y74" s="999"/>
      <c r="Z74" s="999"/>
      <c r="AA74" s="999">
        <v>47</v>
      </c>
      <c r="AB74" s="999"/>
      <c r="AC74" s="999"/>
      <c r="AD74" s="999"/>
      <c r="AE74" s="999"/>
      <c r="AF74" s="999">
        <v>47</v>
      </c>
      <c r="AG74" s="999"/>
      <c r="AH74" s="999"/>
      <c r="AI74" s="999"/>
      <c r="AJ74" s="999"/>
      <c r="AK74" s="999" t="s">
        <v>611</v>
      </c>
      <c r="AL74" s="999"/>
      <c r="AM74" s="999"/>
      <c r="AN74" s="999"/>
      <c r="AO74" s="999"/>
      <c r="AP74" s="999">
        <v>1085</v>
      </c>
      <c r="AQ74" s="999"/>
      <c r="AR74" s="999"/>
      <c r="AS74" s="999"/>
      <c r="AT74" s="999"/>
      <c r="AU74" s="999">
        <v>104</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592</v>
      </c>
      <c r="C75" s="1003"/>
      <c r="D75" s="1003"/>
      <c r="E75" s="1003"/>
      <c r="F75" s="1003"/>
      <c r="G75" s="1003"/>
      <c r="H75" s="1003"/>
      <c r="I75" s="1003"/>
      <c r="J75" s="1003"/>
      <c r="K75" s="1003"/>
      <c r="L75" s="1003"/>
      <c r="M75" s="1003"/>
      <c r="N75" s="1003"/>
      <c r="O75" s="1003"/>
      <c r="P75" s="1004"/>
      <c r="Q75" s="1006">
        <v>17</v>
      </c>
      <c r="R75" s="1007"/>
      <c r="S75" s="1007"/>
      <c r="T75" s="1007"/>
      <c r="U75" s="1008"/>
      <c r="V75" s="1009">
        <v>11</v>
      </c>
      <c r="W75" s="1007"/>
      <c r="X75" s="1007"/>
      <c r="Y75" s="1007"/>
      <c r="Z75" s="1008"/>
      <c r="AA75" s="1009">
        <v>6</v>
      </c>
      <c r="AB75" s="1007"/>
      <c r="AC75" s="1007"/>
      <c r="AD75" s="1007"/>
      <c r="AE75" s="1008"/>
      <c r="AF75" s="1009">
        <v>6</v>
      </c>
      <c r="AG75" s="1007"/>
      <c r="AH75" s="1007"/>
      <c r="AI75" s="1007"/>
      <c r="AJ75" s="1008"/>
      <c r="AK75" s="1009" t="s">
        <v>597</v>
      </c>
      <c r="AL75" s="1007"/>
      <c r="AM75" s="1007"/>
      <c r="AN75" s="1007"/>
      <c r="AO75" s="1008"/>
      <c r="AP75" s="1009" t="s">
        <v>597</v>
      </c>
      <c r="AQ75" s="1007"/>
      <c r="AR75" s="1007"/>
      <c r="AS75" s="1007"/>
      <c r="AT75" s="1008"/>
      <c r="AU75" s="1009" t="s">
        <v>597</v>
      </c>
      <c r="AV75" s="1007"/>
      <c r="AW75" s="1007"/>
      <c r="AX75" s="1007"/>
      <c r="AY75" s="1008"/>
      <c r="AZ75" s="1000" t="s">
        <v>599</v>
      </c>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593</v>
      </c>
      <c r="C76" s="1003"/>
      <c r="D76" s="1003"/>
      <c r="E76" s="1003"/>
      <c r="F76" s="1003"/>
      <c r="G76" s="1003"/>
      <c r="H76" s="1003"/>
      <c r="I76" s="1003"/>
      <c r="J76" s="1003"/>
      <c r="K76" s="1003"/>
      <c r="L76" s="1003"/>
      <c r="M76" s="1003"/>
      <c r="N76" s="1003"/>
      <c r="O76" s="1003"/>
      <c r="P76" s="1004"/>
      <c r="Q76" s="1006">
        <v>3</v>
      </c>
      <c r="R76" s="1007"/>
      <c r="S76" s="1007"/>
      <c r="T76" s="1007"/>
      <c r="U76" s="1008"/>
      <c r="V76" s="1009">
        <v>1</v>
      </c>
      <c r="W76" s="1007"/>
      <c r="X76" s="1007"/>
      <c r="Y76" s="1007"/>
      <c r="Z76" s="1008"/>
      <c r="AA76" s="1009">
        <v>1</v>
      </c>
      <c r="AB76" s="1007"/>
      <c r="AC76" s="1007"/>
      <c r="AD76" s="1007"/>
      <c r="AE76" s="1008"/>
      <c r="AF76" s="1009">
        <v>1</v>
      </c>
      <c r="AG76" s="1007"/>
      <c r="AH76" s="1007"/>
      <c r="AI76" s="1007"/>
      <c r="AJ76" s="1008"/>
      <c r="AK76" s="1009" t="s">
        <v>611</v>
      </c>
      <c r="AL76" s="1007"/>
      <c r="AM76" s="1007"/>
      <c r="AN76" s="1007"/>
      <c r="AO76" s="1008"/>
      <c r="AP76" s="1009" t="s">
        <v>611</v>
      </c>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t="s">
        <v>594</v>
      </c>
      <c r="C77" s="1003"/>
      <c r="D77" s="1003"/>
      <c r="E77" s="1003"/>
      <c r="F77" s="1003"/>
      <c r="G77" s="1003"/>
      <c r="H77" s="1003"/>
      <c r="I77" s="1003"/>
      <c r="J77" s="1003"/>
      <c r="K77" s="1003"/>
      <c r="L77" s="1003"/>
      <c r="M77" s="1003"/>
      <c r="N77" s="1003"/>
      <c r="O77" s="1003"/>
      <c r="P77" s="1004"/>
      <c r="Q77" s="1006">
        <v>249</v>
      </c>
      <c r="R77" s="1007"/>
      <c r="S77" s="1007"/>
      <c r="T77" s="1007"/>
      <c r="U77" s="1008"/>
      <c r="V77" s="1009">
        <v>217</v>
      </c>
      <c r="W77" s="1007"/>
      <c r="X77" s="1007"/>
      <c r="Y77" s="1007"/>
      <c r="Z77" s="1008"/>
      <c r="AA77" s="1009">
        <v>32</v>
      </c>
      <c r="AB77" s="1007"/>
      <c r="AC77" s="1007"/>
      <c r="AD77" s="1007"/>
      <c r="AE77" s="1008"/>
      <c r="AF77" s="1009">
        <v>32</v>
      </c>
      <c r="AG77" s="1007"/>
      <c r="AH77" s="1007"/>
      <c r="AI77" s="1007"/>
      <c r="AJ77" s="1008"/>
      <c r="AK77" s="1009">
        <v>30</v>
      </c>
      <c r="AL77" s="1007"/>
      <c r="AM77" s="1007"/>
      <c r="AN77" s="1007"/>
      <c r="AO77" s="1008"/>
      <c r="AP77" s="1009">
        <v>0</v>
      </c>
      <c r="AQ77" s="1007"/>
      <c r="AR77" s="1007"/>
      <c r="AS77" s="1007"/>
      <c r="AT77" s="1008"/>
      <c r="AU77" s="1009" t="s">
        <v>597</v>
      </c>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391</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304</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304</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304</v>
      </c>
      <c r="DR109" s="924"/>
      <c r="DS109" s="924"/>
      <c r="DT109" s="924"/>
      <c r="DU109" s="925"/>
      <c r="DV109" s="926" t="s">
        <v>434</v>
      </c>
      <c r="DW109" s="924"/>
      <c r="DX109" s="924"/>
      <c r="DY109" s="924"/>
      <c r="DZ109" s="957"/>
    </row>
    <row r="110" spans="1:131" s="233" customFormat="1" ht="26.25" customHeight="1" x14ac:dyDescent="0.15">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399196</v>
      </c>
      <c r="AB110" s="917"/>
      <c r="AC110" s="917"/>
      <c r="AD110" s="917"/>
      <c r="AE110" s="918"/>
      <c r="AF110" s="919">
        <v>375102</v>
      </c>
      <c r="AG110" s="917"/>
      <c r="AH110" s="917"/>
      <c r="AI110" s="917"/>
      <c r="AJ110" s="918"/>
      <c r="AK110" s="919">
        <v>326887</v>
      </c>
      <c r="AL110" s="917"/>
      <c r="AM110" s="917"/>
      <c r="AN110" s="917"/>
      <c r="AO110" s="918"/>
      <c r="AP110" s="920">
        <v>6.8</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1747995</v>
      </c>
      <c r="BR110" s="870"/>
      <c r="BS110" s="870"/>
      <c r="BT110" s="870"/>
      <c r="BU110" s="870"/>
      <c r="BV110" s="870">
        <v>2622401</v>
      </c>
      <c r="BW110" s="870"/>
      <c r="BX110" s="870"/>
      <c r="BY110" s="870"/>
      <c r="BZ110" s="870"/>
      <c r="CA110" s="870">
        <v>3630527</v>
      </c>
      <c r="CB110" s="870"/>
      <c r="CC110" s="870"/>
      <c r="CD110" s="870"/>
      <c r="CE110" s="870"/>
      <c r="CF110" s="894">
        <v>75.900000000000006</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136</v>
      </c>
      <c r="DH110" s="870"/>
      <c r="DI110" s="870"/>
      <c r="DJ110" s="870"/>
      <c r="DK110" s="870"/>
      <c r="DL110" s="870" t="s">
        <v>440</v>
      </c>
      <c r="DM110" s="870"/>
      <c r="DN110" s="870"/>
      <c r="DO110" s="870"/>
      <c r="DP110" s="870"/>
      <c r="DQ110" s="870" t="s">
        <v>440</v>
      </c>
      <c r="DR110" s="870"/>
      <c r="DS110" s="870"/>
      <c r="DT110" s="870"/>
      <c r="DU110" s="870"/>
      <c r="DV110" s="871" t="s">
        <v>440</v>
      </c>
      <c r="DW110" s="871"/>
      <c r="DX110" s="871"/>
      <c r="DY110" s="871"/>
      <c r="DZ110" s="872"/>
    </row>
    <row r="111" spans="1:131" s="233" customFormat="1" ht="26.25" customHeight="1" x14ac:dyDescent="0.15">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440</v>
      </c>
      <c r="AB111" s="947"/>
      <c r="AC111" s="947"/>
      <c r="AD111" s="947"/>
      <c r="AE111" s="948"/>
      <c r="AF111" s="949" t="s">
        <v>440</v>
      </c>
      <c r="AG111" s="947"/>
      <c r="AH111" s="947"/>
      <c r="AI111" s="947"/>
      <c r="AJ111" s="948"/>
      <c r="AK111" s="949" t="s">
        <v>440</v>
      </c>
      <c r="AL111" s="947"/>
      <c r="AM111" s="947"/>
      <c r="AN111" s="947"/>
      <c r="AO111" s="948"/>
      <c r="AP111" s="950" t="s">
        <v>440</v>
      </c>
      <c r="AQ111" s="951"/>
      <c r="AR111" s="951"/>
      <c r="AS111" s="951"/>
      <c r="AT111" s="952"/>
      <c r="AU111" s="960"/>
      <c r="AV111" s="961"/>
      <c r="AW111" s="961"/>
      <c r="AX111" s="961"/>
      <c r="AY111" s="961"/>
      <c r="AZ111" s="843" t="s">
        <v>442</v>
      </c>
      <c r="BA111" s="780"/>
      <c r="BB111" s="780"/>
      <c r="BC111" s="780"/>
      <c r="BD111" s="780"/>
      <c r="BE111" s="780"/>
      <c r="BF111" s="780"/>
      <c r="BG111" s="780"/>
      <c r="BH111" s="780"/>
      <c r="BI111" s="780"/>
      <c r="BJ111" s="780"/>
      <c r="BK111" s="780"/>
      <c r="BL111" s="780"/>
      <c r="BM111" s="780"/>
      <c r="BN111" s="780"/>
      <c r="BO111" s="780"/>
      <c r="BP111" s="781"/>
      <c r="BQ111" s="844">
        <v>1487160</v>
      </c>
      <c r="BR111" s="845"/>
      <c r="BS111" s="845"/>
      <c r="BT111" s="845"/>
      <c r="BU111" s="845"/>
      <c r="BV111" s="845">
        <v>1225816</v>
      </c>
      <c r="BW111" s="845"/>
      <c r="BX111" s="845"/>
      <c r="BY111" s="845"/>
      <c r="BZ111" s="845"/>
      <c r="CA111" s="845">
        <v>5087521</v>
      </c>
      <c r="CB111" s="845"/>
      <c r="CC111" s="845"/>
      <c r="CD111" s="845"/>
      <c r="CE111" s="845"/>
      <c r="CF111" s="903">
        <v>106.4</v>
      </c>
      <c r="CG111" s="904"/>
      <c r="CH111" s="904"/>
      <c r="CI111" s="904"/>
      <c r="CJ111" s="904"/>
      <c r="CK111" s="955"/>
      <c r="CL111" s="849"/>
      <c r="CM111" s="843"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440</v>
      </c>
      <c r="DH111" s="845"/>
      <c r="DI111" s="845"/>
      <c r="DJ111" s="845"/>
      <c r="DK111" s="845"/>
      <c r="DL111" s="845" t="s">
        <v>440</v>
      </c>
      <c r="DM111" s="845"/>
      <c r="DN111" s="845"/>
      <c r="DO111" s="845"/>
      <c r="DP111" s="845"/>
      <c r="DQ111" s="845" t="s">
        <v>136</v>
      </c>
      <c r="DR111" s="845"/>
      <c r="DS111" s="845"/>
      <c r="DT111" s="845"/>
      <c r="DU111" s="845"/>
      <c r="DV111" s="822" t="s">
        <v>440</v>
      </c>
      <c r="DW111" s="822"/>
      <c r="DX111" s="822"/>
      <c r="DY111" s="822"/>
      <c r="DZ111" s="823"/>
    </row>
    <row r="112" spans="1:131" s="233" customFormat="1" ht="26.25" customHeight="1" x14ac:dyDescent="0.15">
      <c r="A112" s="940" t="s">
        <v>444</v>
      </c>
      <c r="B112" s="941"/>
      <c r="C112" s="780" t="s">
        <v>445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440</v>
      </c>
      <c r="AB112" s="808"/>
      <c r="AC112" s="808"/>
      <c r="AD112" s="808"/>
      <c r="AE112" s="809"/>
      <c r="AF112" s="810" t="s">
        <v>440</v>
      </c>
      <c r="AG112" s="808"/>
      <c r="AH112" s="808"/>
      <c r="AI112" s="808"/>
      <c r="AJ112" s="809"/>
      <c r="AK112" s="810" t="s">
        <v>440</v>
      </c>
      <c r="AL112" s="808"/>
      <c r="AM112" s="808"/>
      <c r="AN112" s="808"/>
      <c r="AO112" s="809"/>
      <c r="AP112" s="852" t="s">
        <v>440</v>
      </c>
      <c r="AQ112" s="853"/>
      <c r="AR112" s="853"/>
      <c r="AS112" s="853"/>
      <c r="AT112" s="854"/>
      <c r="AU112" s="960"/>
      <c r="AV112" s="961"/>
      <c r="AW112" s="961"/>
      <c r="AX112" s="961"/>
      <c r="AY112" s="961"/>
      <c r="AZ112" s="843" t="s">
        <v>446</v>
      </c>
      <c r="BA112" s="780"/>
      <c r="BB112" s="780"/>
      <c r="BC112" s="780"/>
      <c r="BD112" s="780"/>
      <c r="BE112" s="780"/>
      <c r="BF112" s="780"/>
      <c r="BG112" s="780"/>
      <c r="BH112" s="780"/>
      <c r="BI112" s="780"/>
      <c r="BJ112" s="780"/>
      <c r="BK112" s="780"/>
      <c r="BL112" s="780"/>
      <c r="BM112" s="780"/>
      <c r="BN112" s="780"/>
      <c r="BO112" s="780"/>
      <c r="BP112" s="781"/>
      <c r="BQ112" s="844">
        <v>2614890</v>
      </c>
      <c r="BR112" s="845"/>
      <c r="BS112" s="845"/>
      <c r="BT112" s="845"/>
      <c r="BU112" s="845"/>
      <c r="BV112" s="845">
        <v>2092028</v>
      </c>
      <c r="BW112" s="845"/>
      <c r="BX112" s="845"/>
      <c r="BY112" s="845"/>
      <c r="BZ112" s="845"/>
      <c r="CA112" s="845">
        <v>1986526</v>
      </c>
      <c r="CB112" s="845"/>
      <c r="CC112" s="845"/>
      <c r="CD112" s="845"/>
      <c r="CE112" s="845"/>
      <c r="CF112" s="903">
        <v>41.6</v>
      </c>
      <c r="CG112" s="904"/>
      <c r="CH112" s="904"/>
      <c r="CI112" s="904"/>
      <c r="CJ112" s="904"/>
      <c r="CK112" s="955"/>
      <c r="CL112" s="849"/>
      <c r="CM112" s="843"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440</v>
      </c>
      <c r="DH112" s="845"/>
      <c r="DI112" s="845"/>
      <c r="DJ112" s="845"/>
      <c r="DK112" s="845"/>
      <c r="DL112" s="845" t="s">
        <v>440</v>
      </c>
      <c r="DM112" s="845"/>
      <c r="DN112" s="845"/>
      <c r="DO112" s="845"/>
      <c r="DP112" s="845"/>
      <c r="DQ112" s="845" t="s">
        <v>440</v>
      </c>
      <c r="DR112" s="845"/>
      <c r="DS112" s="845"/>
      <c r="DT112" s="845"/>
      <c r="DU112" s="845"/>
      <c r="DV112" s="822" t="s">
        <v>440</v>
      </c>
      <c r="DW112" s="822"/>
      <c r="DX112" s="822"/>
      <c r="DY112" s="822"/>
      <c r="DZ112" s="823"/>
    </row>
    <row r="113" spans="1:130" s="233" customFormat="1" ht="26.25" customHeight="1" x14ac:dyDescent="0.15">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186755</v>
      </c>
      <c r="AB113" s="947"/>
      <c r="AC113" s="947"/>
      <c r="AD113" s="947"/>
      <c r="AE113" s="948"/>
      <c r="AF113" s="949">
        <v>182943</v>
      </c>
      <c r="AG113" s="947"/>
      <c r="AH113" s="947"/>
      <c r="AI113" s="947"/>
      <c r="AJ113" s="948"/>
      <c r="AK113" s="949">
        <v>196341</v>
      </c>
      <c r="AL113" s="947"/>
      <c r="AM113" s="947"/>
      <c r="AN113" s="947"/>
      <c r="AO113" s="948"/>
      <c r="AP113" s="950">
        <v>4.0999999999999996</v>
      </c>
      <c r="AQ113" s="951"/>
      <c r="AR113" s="951"/>
      <c r="AS113" s="951"/>
      <c r="AT113" s="952"/>
      <c r="AU113" s="960"/>
      <c r="AV113" s="961"/>
      <c r="AW113" s="961"/>
      <c r="AX113" s="961"/>
      <c r="AY113" s="961"/>
      <c r="AZ113" s="843" t="s">
        <v>449</v>
      </c>
      <c r="BA113" s="780"/>
      <c r="BB113" s="780"/>
      <c r="BC113" s="780"/>
      <c r="BD113" s="780"/>
      <c r="BE113" s="780"/>
      <c r="BF113" s="780"/>
      <c r="BG113" s="780"/>
      <c r="BH113" s="780"/>
      <c r="BI113" s="780"/>
      <c r="BJ113" s="780"/>
      <c r="BK113" s="780"/>
      <c r="BL113" s="780"/>
      <c r="BM113" s="780"/>
      <c r="BN113" s="780"/>
      <c r="BO113" s="780"/>
      <c r="BP113" s="781"/>
      <c r="BQ113" s="844">
        <v>485612</v>
      </c>
      <c r="BR113" s="845"/>
      <c r="BS113" s="845"/>
      <c r="BT113" s="845"/>
      <c r="BU113" s="845"/>
      <c r="BV113" s="845">
        <v>400101</v>
      </c>
      <c r="BW113" s="845"/>
      <c r="BX113" s="845"/>
      <c r="BY113" s="845"/>
      <c r="BZ113" s="845"/>
      <c r="CA113" s="845">
        <v>413666</v>
      </c>
      <c r="CB113" s="845"/>
      <c r="CC113" s="845"/>
      <c r="CD113" s="845"/>
      <c r="CE113" s="845"/>
      <c r="CF113" s="903">
        <v>8.6999999999999993</v>
      </c>
      <c r="CG113" s="904"/>
      <c r="CH113" s="904"/>
      <c r="CI113" s="904"/>
      <c r="CJ113" s="904"/>
      <c r="CK113" s="955"/>
      <c r="CL113" s="849"/>
      <c r="CM113" s="843"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440</v>
      </c>
      <c r="DH113" s="808"/>
      <c r="DI113" s="808"/>
      <c r="DJ113" s="808"/>
      <c r="DK113" s="809"/>
      <c r="DL113" s="810" t="s">
        <v>440</v>
      </c>
      <c r="DM113" s="808"/>
      <c r="DN113" s="808"/>
      <c r="DO113" s="808"/>
      <c r="DP113" s="809"/>
      <c r="DQ113" s="810" t="s">
        <v>440</v>
      </c>
      <c r="DR113" s="808"/>
      <c r="DS113" s="808"/>
      <c r="DT113" s="808"/>
      <c r="DU113" s="809"/>
      <c r="DV113" s="852" t="s">
        <v>440</v>
      </c>
      <c r="DW113" s="853"/>
      <c r="DX113" s="853"/>
      <c r="DY113" s="853"/>
      <c r="DZ113" s="854"/>
    </row>
    <row r="114" spans="1:130" s="233" customFormat="1" ht="26.25" customHeight="1" x14ac:dyDescent="0.15">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40835</v>
      </c>
      <c r="AB114" s="808"/>
      <c r="AC114" s="808"/>
      <c r="AD114" s="808"/>
      <c r="AE114" s="809"/>
      <c r="AF114" s="810">
        <v>38383</v>
      </c>
      <c r="AG114" s="808"/>
      <c r="AH114" s="808"/>
      <c r="AI114" s="808"/>
      <c r="AJ114" s="809"/>
      <c r="AK114" s="810">
        <v>69585</v>
      </c>
      <c r="AL114" s="808"/>
      <c r="AM114" s="808"/>
      <c r="AN114" s="808"/>
      <c r="AO114" s="809"/>
      <c r="AP114" s="852">
        <v>1.5</v>
      </c>
      <c r="AQ114" s="853"/>
      <c r="AR114" s="853"/>
      <c r="AS114" s="853"/>
      <c r="AT114" s="854"/>
      <c r="AU114" s="960"/>
      <c r="AV114" s="961"/>
      <c r="AW114" s="961"/>
      <c r="AX114" s="961"/>
      <c r="AY114" s="961"/>
      <c r="AZ114" s="843" t="s">
        <v>452</v>
      </c>
      <c r="BA114" s="780"/>
      <c r="BB114" s="780"/>
      <c r="BC114" s="780"/>
      <c r="BD114" s="780"/>
      <c r="BE114" s="780"/>
      <c r="BF114" s="780"/>
      <c r="BG114" s="780"/>
      <c r="BH114" s="780"/>
      <c r="BI114" s="780"/>
      <c r="BJ114" s="780"/>
      <c r="BK114" s="780"/>
      <c r="BL114" s="780"/>
      <c r="BM114" s="780"/>
      <c r="BN114" s="780"/>
      <c r="BO114" s="780"/>
      <c r="BP114" s="781"/>
      <c r="BQ114" s="844">
        <v>1153593</v>
      </c>
      <c r="BR114" s="845"/>
      <c r="BS114" s="845"/>
      <c r="BT114" s="845"/>
      <c r="BU114" s="845"/>
      <c r="BV114" s="845">
        <v>1149931</v>
      </c>
      <c r="BW114" s="845"/>
      <c r="BX114" s="845"/>
      <c r="BY114" s="845"/>
      <c r="BZ114" s="845"/>
      <c r="CA114" s="845">
        <v>1138880</v>
      </c>
      <c r="CB114" s="845"/>
      <c r="CC114" s="845"/>
      <c r="CD114" s="845"/>
      <c r="CE114" s="845"/>
      <c r="CF114" s="903">
        <v>23.8</v>
      </c>
      <c r="CG114" s="904"/>
      <c r="CH114" s="904"/>
      <c r="CI114" s="904"/>
      <c r="CJ114" s="904"/>
      <c r="CK114" s="955"/>
      <c r="CL114" s="849"/>
      <c r="CM114" s="843"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440</v>
      </c>
      <c r="DH114" s="808"/>
      <c r="DI114" s="808"/>
      <c r="DJ114" s="808"/>
      <c r="DK114" s="809"/>
      <c r="DL114" s="810" t="s">
        <v>440</v>
      </c>
      <c r="DM114" s="808"/>
      <c r="DN114" s="808"/>
      <c r="DO114" s="808"/>
      <c r="DP114" s="809"/>
      <c r="DQ114" s="810" t="s">
        <v>440</v>
      </c>
      <c r="DR114" s="808"/>
      <c r="DS114" s="808"/>
      <c r="DT114" s="808"/>
      <c r="DU114" s="809"/>
      <c r="DV114" s="852" t="s">
        <v>440</v>
      </c>
      <c r="DW114" s="853"/>
      <c r="DX114" s="853"/>
      <c r="DY114" s="853"/>
      <c r="DZ114" s="854"/>
    </row>
    <row r="115" spans="1:130" s="233" customFormat="1" ht="26.25" customHeight="1" x14ac:dyDescent="0.15">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12738</v>
      </c>
      <c r="AB115" s="947"/>
      <c r="AC115" s="947"/>
      <c r="AD115" s="947"/>
      <c r="AE115" s="948"/>
      <c r="AF115" s="949">
        <v>27408</v>
      </c>
      <c r="AG115" s="947"/>
      <c r="AH115" s="947"/>
      <c r="AI115" s="947"/>
      <c r="AJ115" s="948"/>
      <c r="AK115" s="949">
        <v>52455</v>
      </c>
      <c r="AL115" s="947"/>
      <c r="AM115" s="947"/>
      <c r="AN115" s="947"/>
      <c r="AO115" s="948"/>
      <c r="AP115" s="950">
        <v>1.1000000000000001</v>
      </c>
      <c r="AQ115" s="951"/>
      <c r="AR115" s="951"/>
      <c r="AS115" s="951"/>
      <c r="AT115" s="952"/>
      <c r="AU115" s="960"/>
      <c r="AV115" s="961"/>
      <c r="AW115" s="961"/>
      <c r="AX115" s="961"/>
      <c r="AY115" s="961"/>
      <c r="AZ115" s="843" t="s">
        <v>455</v>
      </c>
      <c r="BA115" s="780"/>
      <c r="BB115" s="780"/>
      <c r="BC115" s="780"/>
      <c r="BD115" s="780"/>
      <c r="BE115" s="780"/>
      <c r="BF115" s="780"/>
      <c r="BG115" s="780"/>
      <c r="BH115" s="780"/>
      <c r="BI115" s="780"/>
      <c r="BJ115" s="780"/>
      <c r="BK115" s="780"/>
      <c r="BL115" s="780"/>
      <c r="BM115" s="780"/>
      <c r="BN115" s="780"/>
      <c r="BO115" s="780"/>
      <c r="BP115" s="781"/>
      <c r="BQ115" s="844" t="s">
        <v>440</v>
      </c>
      <c r="BR115" s="845"/>
      <c r="BS115" s="845"/>
      <c r="BT115" s="845"/>
      <c r="BU115" s="845"/>
      <c r="BV115" s="845" t="s">
        <v>440</v>
      </c>
      <c r="BW115" s="845"/>
      <c r="BX115" s="845"/>
      <c r="BY115" s="845"/>
      <c r="BZ115" s="845"/>
      <c r="CA115" s="845" t="s">
        <v>136</v>
      </c>
      <c r="CB115" s="845"/>
      <c r="CC115" s="845"/>
      <c r="CD115" s="845"/>
      <c r="CE115" s="845"/>
      <c r="CF115" s="903" t="s">
        <v>440</v>
      </c>
      <c r="CG115" s="904"/>
      <c r="CH115" s="904"/>
      <c r="CI115" s="904"/>
      <c r="CJ115" s="904"/>
      <c r="CK115" s="955"/>
      <c r="CL115" s="849"/>
      <c r="CM115" s="843"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440</v>
      </c>
      <c r="DH115" s="808"/>
      <c r="DI115" s="808"/>
      <c r="DJ115" s="808"/>
      <c r="DK115" s="809"/>
      <c r="DL115" s="810" t="s">
        <v>440</v>
      </c>
      <c r="DM115" s="808"/>
      <c r="DN115" s="808"/>
      <c r="DO115" s="808"/>
      <c r="DP115" s="809"/>
      <c r="DQ115" s="810" t="s">
        <v>440</v>
      </c>
      <c r="DR115" s="808"/>
      <c r="DS115" s="808"/>
      <c r="DT115" s="808"/>
      <c r="DU115" s="809"/>
      <c r="DV115" s="852" t="s">
        <v>440</v>
      </c>
      <c r="DW115" s="853"/>
      <c r="DX115" s="853"/>
      <c r="DY115" s="853"/>
      <c r="DZ115" s="854"/>
    </row>
    <row r="116" spans="1:130" s="233"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440</v>
      </c>
      <c r="AB116" s="808"/>
      <c r="AC116" s="808"/>
      <c r="AD116" s="808"/>
      <c r="AE116" s="809"/>
      <c r="AF116" s="810" t="s">
        <v>440</v>
      </c>
      <c r="AG116" s="808"/>
      <c r="AH116" s="808"/>
      <c r="AI116" s="808"/>
      <c r="AJ116" s="809"/>
      <c r="AK116" s="810" t="s">
        <v>440</v>
      </c>
      <c r="AL116" s="808"/>
      <c r="AM116" s="808"/>
      <c r="AN116" s="808"/>
      <c r="AO116" s="809"/>
      <c r="AP116" s="852" t="s">
        <v>440</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44" t="s">
        <v>136</v>
      </c>
      <c r="BR116" s="845"/>
      <c r="BS116" s="845"/>
      <c r="BT116" s="845"/>
      <c r="BU116" s="845"/>
      <c r="BV116" s="845" t="s">
        <v>440</v>
      </c>
      <c r="BW116" s="845"/>
      <c r="BX116" s="845"/>
      <c r="BY116" s="845"/>
      <c r="BZ116" s="845"/>
      <c r="CA116" s="845" t="s">
        <v>440</v>
      </c>
      <c r="CB116" s="845"/>
      <c r="CC116" s="845"/>
      <c r="CD116" s="845"/>
      <c r="CE116" s="845"/>
      <c r="CF116" s="903" t="s">
        <v>440</v>
      </c>
      <c r="CG116" s="904"/>
      <c r="CH116" s="904"/>
      <c r="CI116" s="904"/>
      <c r="CJ116" s="904"/>
      <c r="CK116" s="955"/>
      <c r="CL116" s="849"/>
      <c r="CM116" s="843"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440</v>
      </c>
      <c r="DH116" s="808"/>
      <c r="DI116" s="808"/>
      <c r="DJ116" s="808"/>
      <c r="DK116" s="809"/>
      <c r="DL116" s="810" t="s">
        <v>440</v>
      </c>
      <c r="DM116" s="808"/>
      <c r="DN116" s="808"/>
      <c r="DO116" s="808"/>
      <c r="DP116" s="809"/>
      <c r="DQ116" s="810" t="s">
        <v>440</v>
      </c>
      <c r="DR116" s="808"/>
      <c r="DS116" s="808"/>
      <c r="DT116" s="808"/>
      <c r="DU116" s="809"/>
      <c r="DV116" s="852" t="s">
        <v>440</v>
      </c>
      <c r="DW116" s="853"/>
      <c r="DX116" s="853"/>
      <c r="DY116" s="853"/>
      <c r="DZ116" s="854"/>
    </row>
    <row r="117" spans="1:130" s="233" customFormat="1" ht="26.25" customHeight="1" x14ac:dyDescent="0.15">
      <c r="A117" s="923" t="s">
        <v>188</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639524</v>
      </c>
      <c r="AB117" s="931"/>
      <c r="AC117" s="931"/>
      <c r="AD117" s="931"/>
      <c r="AE117" s="932"/>
      <c r="AF117" s="933">
        <v>623836</v>
      </c>
      <c r="AG117" s="931"/>
      <c r="AH117" s="931"/>
      <c r="AI117" s="931"/>
      <c r="AJ117" s="932"/>
      <c r="AK117" s="933">
        <v>645268</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44" t="s">
        <v>136</v>
      </c>
      <c r="BR117" s="845"/>
      <c r="BS117" s="845"/>
      <c r="BT117" s="845"/>
      <c r="BU117" s="845"/>
      <c r="BV117" s="845" t="s">
        <v>462</v>
      </c>
      <c r="BW117" s="845"/>
      <c r="BX117" s="845"/>
      <c r="BY117" s="845"/>
      <c r="BZ117" s="845"/>
      <c r="CA117" s="845" t="s">
        <v>440</v>
      </c>
      <c r="CB117" s="845"/>
      <c r="CC117" s="845"/>
      <c r="CD117" s="845"/>
      <c r="CE117" s="845"/>
      <c r="CF117" s="903" t="s">
        <v>440</v>
      </c>
      <c r="CG117" s="904"/>
      <c r="CH117" s="904"/>
      <c r="CI117" s="904"/>
      <c r="CJ117" s="904"/>
      <c r="CK117" s="955"/>
      <c r="CL117" s="849"/>
      <c r="CM117" s="843" t="s">
        <v>463</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440</v>
      </c>
      <c r="DH117" s="808"/>
      <c r="DI117" s="808"/>
      <c r="DJ117" s="808"/>
      <c r="DK117" s="809"/>
      <c r="DL117" s="810" t="s">
        <v>440</v>
      </c>
      <c r="DM117" s="808"/>
      <c r="DN117" s="808"/>
      <c r="DO117" s="808"/>
      <c r="DP117" s="809"/>
      <c r="DQ117" s="810" t="s">
        <v>464</v>
      </c>
      <c r="DR117" s="808"/>
      <c r="DS117" s="808"/>
      <c r="DT117" s="808"/>
      <c r="DU117" s="809"/>
      <c r="DV117" s="852" t="s">
        <v>464</v>
      </c>
      <c r="DW117" s="853"/>
      <c r="DX117" s="853"/>
      <c r="DY117" s="853"/>
      <c r="DZ117" s="854"/>
    </row>
    <row r="118" spans="1:130" s="233"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304</v>
      </c>
      <c r="AL118" s="924"/>
      <c r="AM118" s="924"/>
      <c r="AN118" s="924"/>
      <c r="AO118" s="925"/>
      <c r="AP118" s="927" t="s">
        <v>434</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466</v>
      </c>
      <c r="BR118" s="873"/>
      <c r="BS118" s="873"/>
      <c r="BT118" s="873"/>
      <c r="BU118" s="873"/>
      <c r="BV118" s="873" t="s">
        <v>440</v>
      </c>
      <c r="BW118" s="873"/>
      <c r="BX118" s="873"/>
      <c r="BY118" s="873"/>
      <c r="BZ118" s="873"/>
      <c r="CA118" s="873" t="s">
        <v>467</v>
      </c>
      <c r="CB118" s="873"/>
      <c r="CC118" s="873"/>
      <c r="CD118" s="873"/>
      <c r="CE118" s="873"/>
      <c r="CF118" s="903" t="s">
        <v>440</v>
      </c>
      <c r="CG118" s="904"/>
      <c r="CH118" s="904"/>
      <c r="CI118" s="904"/>
      <c r="CJ118" s="904"/>
      <c r="CK118" s="955"/>
      <c r="CL118" s="849"/>
      <c r="CM118" s="843" t="s">
        <v>468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469</v>
      </c>
      <c r="DH118" s="808"/>
      <c r="DI118" s="808"/>
      <c r="DJ118" s="808"/>
      <c r="DK118" s="809"/>
      <c r="DL118" s="810" t="s">
        <v>440</v>
      </c>
      <c r="DM118" s="808"/>
      <c r="DN118" s="808"/>
      <c r="DO118" s="808"/>
      <c r="DP118" s="809"/>
      <c r="DQ118" s="810" t="s">
        <v>136</v>
      </c>
      <c r="DR118" s="808"/>
      <c r="DS118" s="808"/>
      <c r="DT118" s="808"/>
      <c r="DU118" s="809"/>
      <c r="DV118" s="852" t="s">
        <v>462</v>
      </c>
      <c r="DW118" s="853"/>
      <c r="DX118" s="853"/>
      <c r="DY118" s="853"/>
      <c r="DZ118" s="854"/>
    </row>
    <row r="119" spans="1:130" s="233" customFormat="1" ht="26.25" customHeight="1" x14ac:dyDescent="0.15">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440</v>
      </c>
      <c r="AB119" s="917"/>
      <c r="AC119" s="917"/>
      <c r="AD119" s="917"/>
      <c r="AE119" s="918"/>
      <c r="AF119" s="919" t="s">
        <v>136</v>
      </c>
      <c r="AG119" s="917"/>
      <c r="AH119" s="917"/>
      <c r="AI119" s="917"/>
      <c r="AJ119" s="918"/>
      <c r="AK119" s="919" t="s">
        <v>464</v>
      </c>
      <c r="AL119" s="917"/>
      <c r="AM119" s="917"/>
      <c r="AN119" s="917"/>
      <c r="AO119" s="918"/>
      <c r="AP119" s="920" t="s">
        <v>136</v>
      </c>
      <c r="AQ119" s="921"/>
      <c r="AR119" s="921"/>
      <c r="AS119" s="921"/>
      <c r="AT119" s="922"/>
      <c r="AU119" s="962"/>
      <c r="AV119" s="963"/>
      <c r="AW119" s="963"/>
      <c r="AX119" s="963"/>
      <c r="AY119" s="963"/>
      <c r="AZ119" s="254" t="s">
        <v>188</v>
      </c>
      <c r="BA119" s="254"/>
      <c r="BB119" s="254"/>
      <c r="BC119" s="254"/>
      <c r="BD119" s="254"/>
      <c r="BE119" s="254"/>
      <c r="BF119" s="254"/>
      <c r="BG119" s="254"/>
      <c r="BH119" s="254"/>
      <c r="BI119" s="254"/>
      <c r="BJ119" s="254"/>
      <c r="BK119" s="254"/>
      <c r="BL119" s="254"/>
      <c r="BM119" s="254"/>
      <c r="BN119" s="254"/>
      <c r="BO119" s="905" t="s">
        <v>470</v>
      </c>
      <c r="BP119" s="906"/>
      <c r="BQ119" s="907">
        <v>7489250</v>
      </c>
      <c r="BR119" s="873"/>
      <c r="BS119" s="873"/>
      <c r="BT119" s="873"/>
      <c r="BU119" s="873"/>
      <c r="BV119" s="873">
        <v>7490277</v>
      </c>
      <c r="BW119" s="873"/>
      <c r="BX119" s="873"/>
      <c r="BY119" s="873"/>
      <c r="BZ119" s="873"/>
      <c r="CA119" s="873">
        <v>12257120</v>
      </c>
      <c r="CB119" s="873"/>
      <c r="CC119" s="873"/>
      <c r="CD119" s="873"/>
      <c r="CE119" s="873"/>
      <c r="CF119" s="776"/>
      <c r="CG119" s="777"/>
      <c r="CH119" s="777"/>
      <c r="CI119" s="777"/>
      <c r="CJ119" s="862"/>
      <c r="CK119" s="956"/>
      <c r="CL119" s="851"/>
      <c r="CM119" s="866" t="s">
        <v>471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1487160</v>
      </c>
      <c r="DH119" s="792"/>
      <c r="DI119" s="792"/>
      <c r="DJ119" s="792"/>
      <c r="DK119" s="793"/>
      <c r="DL119" s="794">
        <v>1225816</v>
      </c>
      <c r="DM119" s="792"/>
      <c r="DN119" s="792"/>
      <c r="DO119" s="792"/>
      <c r="DP119" s="793"/>
      <c r="DQ119" s="794">
        <v>5087521</v>
      </c>
      <c r="DR119" s="792"/>
      <c r="DS119" s="792"/>
      <c r="DT119" s="792"/>
      <c r="DU119" s="793"/>
      <c r="DV119" s="876">
        <v>106.4</v>
      </c>
      <c r="DW119" s="877"/>
      <c r="DX119" s="877"/>
      <c r="DY119" s="877"/>
      <c r="DZ119" s="878"/>
    </row>
    <row r="120" spans="1:130" s="233" customFormat="1" ht="26.25" customHeight="1" x14ac:dyDescent="0.15">
      <c r="A120" s="848"/>
      <c r="B120" s="849"/>
      <c r="C120" s="843"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136</v>
      </c>
      <c r="AB120" s="808"/>
      <c r="AC120" s="808"/>
      <c r="AD120" s="808"/>
      <c r="AE120" s="809"/>
      <c r="AF120" s="810" t="s">
        <v>440</v>
      </c>
      <c r="AG120" s="808"/>
      <c r="AH120" s="808"/>
      <c r="AI120" s="808"/>
      <c r="AJ120" s="809"/>
      <c r="AK120" s="810" t="s">
        <v>136</v>
      </c>
      <c r="AL120" s="808"/>
      <c r="AM120" s="808"/>
      <c r="AN120" s="808"/>
      <c r="AO120" s="809"/>
      <c r="AP120" s="852" t="s">
        <v>467</v>
      </c>
      <c r="AQ120" s="853"/>
      <c r="AR120" s="853"/>
      <c r="AS120" s="853"/>
      <c r="AT120" s="854"/>
      <c r="AU120" s="908" t="s">
        <v>472</v>
      </c>
      <c r="AV120" s="909"/>
      <c r="AW120" s="909"/>
      <c r="AX120" s="909"/>
      <c r="AY120" s="910"/>
      <c r="AZ120" s="888" t="s">
        <v>473</v>
      </c>
      <c r="BA120" s="836"/>
      <c r="BB120" s="836"/>
      <c r="BC120" s="836"/>
      <c r="BD120" s="836"/>
      <c r="BE120" s="836"/>
      <c r="BF120" s="836"/>
      <c r="BG120" s="836"/>
      <c r="BH120" s="836"/>
      <c r="BI120" s="836"/>
      <c r="BJ120" s="836"/>
      <c r="BK120" s="836"/>
      <c r="BL120" s="836"/>
      <c r="BM120" s="836"/>
      <c r="BN120" s="836"/>
      <c r="BO120" s="836"/>
      <c r="BP120" s="837"/>
      <c r="BQ120" s="889">
        <v>2016907</v>
      </c>
      <c r="BR120" s="870"/>
      <c r="BS120" s="870"/>
      <c r="BT120" s="870"/>
      <c r="BU120" s="870"/>
      <c r="BV120" s="870">
        <v>2927687</v>
      </c>
      <c r="BW120" s="870"/>
      <c r="BX120" s="870"/>
      <c r="BY120" s="870"/>
      <c r="BZ120" s="870"/>
      <c r="CA120" s="870">
        <v>2802395</v>
      </c>
      <c r="CB120" s="870"/>
      <c r="CC120" s="870"/>
      <c r="CD120" s="870"/>
      <c r="CE120" s="870"/>
      <c r="CF120" s="894">
        <v>58.6</v>
      </c>
      <c r="CG120" s="895"/>
      <c r="CH120" s="895"/>
      <c r="CI120" s="895"/>
      <c r="CJ120" s="895"/>
      <c r="CK120" s="896" t="s">
        <v>474</v>
      </c>
      <c r="CL120" s="880"/>
      <c r="CM120" s="880"/>
      <c r="CN120" s="880"/>
      <c r="CO120" s="881"/>
      <c r="CP120" s="900" t="s">
        <v>475</v>
      </c>
      <c r="CQ120" s="901"/>
      <c r="CR120" s="901"/>
      <c r="CS120" s="901"/>
      <c r="CT120" s="901"/>
      <c r="CU120" s="901"/>
      <c r="CV120" s="901"/>
      <c r="CW120" s="901"/>
      <c r="CX120" s="901"/>
      <c r="CY120" s="901"/>
      <c r="CZ120" s="901"/>
      <c r="DA120" s="901"/>
      <c r="DB120" s="901"/>
      <c r="DC120" s="901"/>
      <c r="DD120" s="901"/>
      <c r="DE120" s="901"/>
      <c r="DF120" s="902"/>
      <c r="DG120" s="889">
        <v>1420113</v>
      </c>
      <c r="DH120" s="870"/>
      <c r="DI120" s="870"/>
      <c r="DJ120" s="870"/>
      <c r="DK120" s="870"/>
      <c r="DL120" s="870">
        <v>1361133</v>
      </c>
      <c r="DM120" s="870"/>
      <c r="DN120" s="870"/>
      <c r="DO120" s="870"/>
      <c r="DP120" s="870"/>
      <c r="DQ120" s="870">
        <v>1358627</v>
      </c>
      <c r="DR120" s="870"/>
      <c r="DS120" s="870"/>
      <c r="DT120" s="870"/>
      <c r="DU120" s="870"/>
      <c r="DV120" s="871">
        <v>28.4</v>
      </c>
      <c r="DW120" s="871"/>
      <c r="DX120" s="871"/>
      <c r="DY120" s="871"/>
      <c r="DZ120" s="872"/>
    </row>
    <row r="121" spans="1:130" s="233" customFormat="1" ht="26.25" customHeight="1" x14ac:dyDescent="0.15">
      <c r="A121" s="848"/>
      <c r="B121" s="849"/>
      <c r="C121" s="891" t="s">
        <v>476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136</v>
      </c>
      <c r="AB121" s="808"/>
      <c r="AC121" s="808"/>
      <c r="AD121" s="808"/>
      <c r="AE121" s="809"/>
      <c r="AF121" s="810" t="s">
        <v>440</v>
      </c>
      <c r="AG121" s="808"/>
      <c r="AH121" s="808"/>
      <c r="AI121" s="808"/>
      <c r="AJ121" s="809"/>
      <c r="AK121" s="810" t="s">
        <v>467</v>
      </c>
      <c r="AL121" s="808"/>
      <c r="AM121" s="808"/>
      <c r="AN121" s="808"/>
      <c r="AO121" s="809"/>
      <c r="AP121" s="852" t="s">
        <v>440</v>
      </c>
      <c r="AQ121" s="853"/>
      <c r="AR121" s="853"/>
      <c r="AS121" s="853"/>
      <c r="AT121" s="854"/>
      <c r="AU121" s="911"/>
      <c r="AV121" s="912"/>
      <c r="AW121" s="912"/>
      <c r="AX121" s="912"/>
      <c r="AY121" s="913"/>
      <c r="AZ121" s="843" t="s">
        <v>477</v>
      </c>
      <c r="BA121" s="780"/>
      <c r="BB121" s="780"/>
      <c r="BC121" s="780"/>
      <c r="BD121" s="780"/>
      <c r="BE121" s="780"/>
      <c r="BF121" s="780"/>
      <c r="BG121" s="780"/>
      <c r="BH121" s="780"/>
      <c r="BI121" s="780"/>
      <c r="BJ121" s="780"/>
      <c r="BK121" s="780"/>
      <c r="BL121" s="780"/>
      <c r="BM121" s="780"/>
      <c r="BN121" s="780"/>
      <c r="BO121" s="780"/>
      <c r="BP121" s="781"/>
      <c r="BQ121" s="844">
        <v>1623860</v>
      </c>
      <c r="BR121" s="845"/>
      <c r="BS121" s="845"/>
      <c r="BT121" s="845"/>
      <c r="BU121" s="845"/>
      <c r="BV121" s="845">
        <v>1601631</v>
      </c>
      <c r="BW121" s="845"/>
      <c r="BX121" s="845"/>
      <c r="BY121" s="845"/>
      <c r="BZ121" s="845"/>
      <c r="CA121" s="845">
        <v>1568023</v>
      </c>
      <c r="CB121" s="845"/>
      <c r="CC121" s="845"/>
      <c r="CD121" s="845"/>
      <c r="CE121" s="845"/>
      <c r="CF121" s="903">
        <v>32.799999999999997</v>
      </c>
      <c r="CG121" s="904"/>
      <c r="CH121" s="904"/>
      <c r="CI121" s="904"/>
      <c r="CJ121" s="904"/>
      <c r="CK121" s="897"/>
      <c r="CL121" s="883"/>
      <c r="CM121" s="883"/>
      <c r="CN121" s="883"/>
      <c r="CO121" s="884"/>
      <c r="CP121" s="863" t="s">
        <v>478</v>
      </c>
      <c r="CQ121" s="864"/>
      <c r="CR121" s="864"/>
      <c r="CS121" s="864"/>
      <c r="CT121" s="864"/>
      <c r="CU121" s="864"/>
      <c r="CV121" s="864"/>
      <c r="CW121" s="864"/>
      <c r="CX121" s="864"/>
      <c r="CY121" s="864"/>
      <c r="CZ121" s="864"/>
      <c r="DA121" s="864"/>
      <c r="DB121" s="864"/>
      <c r="DC121" s="864"/>
      <c r="DD121" s="864"/>
      <c r="DE121" s="864"/>
      <c r="DF121" s="865"/>
      <c r="DG121" s="844">
        <v>818457</v>
      </c>
      <c r="DH121" s="845"/>
      <c r="DI121" s="845"/>
      <c r="DJ121" s="845"/>
      <c r="DK121" s="845"/>
      <c r="DL121" s="845">
        <v>730895</v>
      </c>
      <c r="DM121" s="845"/>
      <c r="DN121" s="845"/>
      <c r="DO121" s="845"/>
      <c r="DP121" s="845"/>
      <c r="DQ121" s="845">
        <v>627899</v>
      </c>
      <c r="DR121" s="845"/>
      <c r="DS121" s="845"/>
      <c r="DT121" s="845"/>
      <c r="DU121" s="845"/>
      <c r="DV121" s="822">
        <v>13.1</v>
      </c>
      <c r="DW121" s="822"/>
      <c r="DX121" s="822"/>
      <c r="DY121" s="822"/>
      <c r="DZ121" s="823"/>
    </row>
    <row r="122" spans="1:130" s="233" customFormat="1" ht="26.25" customHeight="1" x14ac:dyDescent="0.15">
      <c r="A122" s="848"/>
      <c r="B122" s="849"/>
      <c r="C122" s="843"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479</v>
      </c>
      <c r="AB122" s="808"/>
      <c r="AC122" s="808"/>
      <c r="AD122" s="808"/>
      <c r="AE122" s="809"/>
      <c r="AF122" s="810" t="s">
        <v>479</v>
      </c>
      <c r="AG122" s="808"/>
      <c r="AH122" s="808"/>
      <c r="AI122" s="808"/>
      <c r="AJ122" s="809"/>
      <c r="AK122" s="810" t="s">
        <v>136</v>
      </c>
      <c r="AL122" s="808"/>
      <c r="AM122" s="808"/>
      <c r="AN122" s="808"/>
      <c r="AO122" s="809"/>
      <c r="AP122" s="852" t="s">
        <v>440</v>
      </c>
      <c r="AQ122" s="853"/>
      <c r="AR122" s="853"/>
      <c r="AS122" s="853"/>
      <c r="AT122" s="854"/>
      <c r="AU122" s="911"/>
      <c r="AV122" s="912"/>
      <c r="AW122" s="912"/>
      <c r="AX122" s="912"/>
      <c r="AY122" s="913"/>
      <c r="AZ122" s="866" t="s">
        <v>480</v>
      </c>
      <c r="BA122" s="867"/>
      <c r="BB122" s="867"/>
      <c r="BC122" s="867"/>
      <c r="BD122" s="867"/>
      <c r="BE122" s="867"/>
      <c r="BF122" s="867"/>
      <c r="BG122" s="867"/>
      <c r="BH122" s="867"/>
      <c r="BI122" s="867"/>
      <c r="BJ122" s="867"/>
      <c r="BK122" s="867"/>
      <c r="BL122" s="867"/>
      <c r="BM122" s="867"/>
      <c r="BN122" s="867"/>
      <c r="BO122" s="867"/>
      <c r="BP122" s="868"/>
      <c r="BQ122" s="907">
        <v>3978029</v>
      </c>
      <c r="BR122" s="873"/>
      <c r="BS122" s="873"/>
      <c r="BT122" s="873"/>
      <c r="BU122" s="873"/>
      <c r="BV122" s="873">
        <v>3923637</v>
      </c>
      <c r="BW122" s="873"/>
      <c r="BX122" s="873"/>
      <c r="BY122" s="873"/>
      <c r="BZ122" s="873"/>
      <c r="CA122" s="873">
        <v>4317525</v>
      </c>
      <c r="CB122" s="873"/>
      <c r="CC122" s="873"/>
      <c r="CD122" s="873"/>
      <c r="CE122" s="873"/>
      <c r="CF122" s="874">
        <v>90.3</v>
      </c>
      <c r="CG122" s="875"/>
      <c r="CH122" s="875"/>
      <c r="CI122" s="875"/>
      <c r="CJ122" s="875"/>
      <c r="CK122" s="897"/>
      <c r="CL122" s="883"/>
      <c r="CM122" s="883"/>
      <c r="CN122" s="883"/>
      <c r="CO122" s="884"/>
      <c r="CP122" s="863" t="s">
        <v>481</v>
      </c>
      <c r="CQ122" s="864"/>
      <c r="CR122" s="864"/>
      <c r="CS122" s="864"/>
      <c r="CT122" s="864"/>
      <c r="CU122" s="864"/>
      <c r="CV122" s="864"/>
      <c r="CW122" s="864"/>
      <c r="CX122" s="864"/>
      <c r="CY122" s="864"/>
      <c r="CZ122" s="864"/>
      <c r="DA122" s="864"/>
      <c r="DB122" s="864"/>
      <c r="DC122" s="864"/>
      <c r="DD122" s="864"/>
      <c r="DE122" s="864"/>
      <c r="DF122" s="865"/>
      <c r="DG122" s="844" t="s">
        <v>440</v>
      </c>
      <c r="DH122" s="845"/>
      <c r="DI122" s="845"/>
      <c r="DJ122" s="845"/>
      <c r="DK122" s="845"/>
      <c r="DL122" s="845" t="s">
        <v>479</v>
      </c>
      <c r="DM122" s="845"/>
      <c r="DN122" s="845"/>
      <c r="DO122" s="845"/>
      <c r="DP122" s="845"/>
      <c r="DQ122" s="845" t="s">
        <v>462</v>
      </c>
      <c r="DR122" s="845"/>
      <c r="DS122" s="845"/>
      <c r="DT122" s="845"/>
      <c r="DU122" s="845"/>
      <c r="DV122" s="822" t="s">
        <v>462</v>
      </c>
      <c r="DW122" s="822"/>
      <c r="DX122" s="822"/>
      <c r="DY122" s="822"/>
      <c r="DZ122" s="823"/>
    </row>
    <row r="123" spans="1:130" s="233" customFormat="1" ht="26.25" customHeight="1" x14ac:dyDescent="0.15">
      <c r="A123" s="848"/>
      <c r="B123" s="849"/>
      <c r="C123" s="843"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440</v>
      </c>
      <c r="AB123" s="808"/>
      <c r="AC123" s="808"/>
      <c r="AD123" s="808"/>
      <c r="AE123" s="809"/>
      <c r="AF123" s="810" t="s">
        <v>136</v>
      </c>
      <c r="AG123" s="808"/>
      <c r="AH123" s="808"/>
      <c r="AI123" s="808"/>
      <c r="AJ123" s="809"/>
      <c r="AK123" s="810" t="s">
        <v>136</v>
      </c>
      <c r="AL123" s="808"/>
      <c r="AM123" s="808"/>
      <c r="AN123" s="808"/>
      <c r="AO123" s="809"/>
      <c r="AP123" s="852" t="s">
        <v>440</v>
      </c>
      <c r="AQ123" s="853"/>
      <c r="AR123" s="853"/>
      <c r="AS123" s="853"/>
      <c r="AT123" s="854"/>
      <c r="AU123" s="914"/>
      <c r="AV123" s="915"/>
      <c r="AW123" s="915"/>
      <c r="AX123" s="915"/>
      <c r="AY123" s="915"/>
      <c r="AZ123" s="254" t="s">
        <v>188</v>
      </c>
      <c r="BA123" s="254"/>
      <c r="BB123" s="254"/>
      <c r="BC123" s="254"/>
      <c r="BD123" s="254"/>
      <c r="BE123" s="254"/>
      <c r="BF123" s="254"/>
      <c r="BG123" s="254"/>
      <c r="BH123" s="254"/>
      <c r="BI123" s="254"/>
      <c r="BJ123" s="254"/>
      <c r="BK123" s="254"/>
      <c r="BL123" s="254"/>
      <c r="BM123" s="254"/>
      <c r="BN123" s="254"/>
      <c r="BO123" s="905" t="s">
        <v>482</v>
      </c>
      <c r="BP123" s="906"/>
      <c r="BQ123" s="860">
        <v>7618796</v>
      </c>
      <c r="BR123" s="861"/>
      <c r="BS123" s="861"/>
      <c r="BT123" s="861"/>
      <c r="BU123" s="861"/>
      <c r="BV123" s="861">
        <v>8452955</v>
      </c>
      <c r="BW123" s="861"/>
      <c r="BX123" s="861"/>
      <c r="BY123" s="861"/>
      <c r="BZ123" s="861"/>
      <c r="CA123" s="861">
        <v>8687943</v>
      </c>
      <c r="CB123" s="861"/>
      <c r="CC123" s="861"/>
      <c r="CD123" s="861"/>
      <c r="CE123" s="861"/>
      <c r="CF123" s="776"/>
      <c r="CG123" s="777"/>
      <c r="CH123" s="777"/>
      <c r="CI123" s="777"/>
      <c r="CJ123" s="862"/>
      <c r="CK123" s="897"/>
      <c r="CL123" s="883"/>
      <c r="CM123" s="883"/>
      <c r="CN123" s="883"/>
      <c r="CO123" s="884"/>
      <c r="CP123" s="863" t="s">
        <v>483</v>
      </c>
      <c r="CQ123" s="864"/>
      <c r="CR123" s="864"/>
      <c r="CS123" s="864"/>
      <c r="CT123" s="864"/>
      <c r="CU123" s="864"/>
      <c r="CV123" s="864"/>
      <c r="CW123" s="864"/>
      <c r="CX123" s="864"/>
      <c r="CY123" s="864"/>
      <c r="CZ123" s="864"/>
      <c r="DA123" s="864"/>
      <c r="DB123" s="864"/>
      <c r="DC123" s="864"/>
      <c r="DD123" s="864"/>
      <c r="DE123" s="864"/>
      <c r="DF123" s="865"/>
      <c r="DG123" s="807" t="s">
        <v>462</v>
      </c>
      <c r="DH123" s="808"/>
      <c r="DI123" s="808"/>
      <c r="DJ123" s="808"/>
      <c r="DK123" s="809"/>
      <c r="DL123" s="810" t="s">
        <v>136</v>
      </c>
      <c r="DM123" s="808"/>
      <c r="DN123" s="808"/>
      <c r="DO123" s="808"/>
      <c r="DP123" s="809"/>
      <c r="DQ123" s="810" t="s">
        <v>440</v>
      </c>
      <c r="DR123" s="808"/>
      <c r="DS123" s="808"/>
      <c r="DT123" s="808"/>
      <c r="DU123" s="809"/>
      <c r="DV123" s="852" t="s">
        <v>136</v>
      </c>
      <c r="DW123" s="853"/>
      <c r="DX123" s="853"/>
      <c r="DY123" s="853"/>
      <c r="DZ123" s="854"/>
    </row>
    <row r="124" spans="1:130" s="233" customFormat="1" ht="26.25" customHeight="1" thickBot="1" x14ac:dyDescent="0.2">
      <c r="A124" s="848"/>
      <c r="B124" s="849"/>
      <c r="C124" s="843" t="s">
        <v>463</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136</v>
      </c>
      <c r="AB124" s="808"/>
      <c r="AC124" s="808"/>
      <c r="AD124" s="808"/>
      <c r="AE124" s="809"/>
      <c r="AF124" s="810" t="s">
        <v>440</v>
      </c>
      <c r="AG124" s="808"/>
      <c r="AH124" s="808"/>
      <c r="AI124" s="808"/>
      <c r="AJ124" s="809"/>
      <c r="AK124" s="810" t="s">
        <v>136</v>
      </c>
      <c r="AL124" s="808"/>
      <c r="AM124" s="808"/>
      <c r="AN124" s="808"/>
      <c r="AO124" s="809"/>
      <c r="AP124" s="852" t="s">
        <v>440</v>
      </c>
      <c r="AQ124" s="853"/>
      <c r="AR124" s="853"/>
      <c r="AS124" s="853"/>
      <c r="AT124" s="854"/>
      <c r="AU124" s="855" t="s">
        <v>484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440</v>
      </c>
      <c r="BR124" s="859"/>
      <c r="BS124" s="859"/>
      <c r="BT124" s="859"/>
      <c r="BU124" s="859"/>
      <c r="BV124" s="859" t="s">
        <v>440</v>
      </c>
      <c r="BW124" s="859"/>
      <c r="BX124" s="859"/>
      <c r="BY124" s="859"/>
      <c r="BZ124" s="859"/>
      <c r="CA124" s="859">
        <v>74.599999999999994</v>
      </c>
      <c r="CB124" s="859"/>
      <c r="CC124" s="859"/>
      <c r="CD124" s="859"/>
      <c r="CE124" s="859"/>
      <c r="CF124" s="754"/>
      <c r="CG124" s="755"/>
      <c r="CH124" s="755"/>
      <c r="CI124" s="755"/>
      <c r="CJ124" s="890"/>
      <c r="CK124" s="898"/>
      <c r="CL124" s="898"/>
      <c r="CM124" s="898"/>
      <c r="CN124" s="898"/>
      <c r="CO124" s="899"/>
      <c r="CP124" s="863" t="s">
        <v>485</v>
      </c>
      <c r="CQ124" s="864"/>
      <c r="CR124" s="864"/>
      <c r="CS124" s="864"/>
      <c r="CT124" s="864"/>
      <c r="CU124" s="864"/>
      <c r="CV124" s="864"/>
      <c r="CW124" s="864"/>
      <c r="CX124" s="864"/>
      <c r="CY124" s="864"/>
      <c r="CZ124" s="864"/>
      <c r="DA124" s="864"/>
      <c r="DB124" s="864"/>
      <c r="DC124" s="864"/>
      <c r="DD124" s="864"/>
      <c r="DE124" s="864"/>
      <c r="DF124" s="865"/>
      <c r="DG124" s="791">
        <v>376320</v>
      </c>
      <c r="DH124" s="792"/>
      <c r="DI124" s="792"/>
      <c r="DJ124" s="792"/>
      <c r="DK124" s="793"/>
      <c r="DL124" s="794" t="s">
        <v>136</v>
      </c>
      <c r="DM124" s="792"/>
      <c r="DN124" s="792"/>
      <c r="DO124" s="792"/>
      <c r="DP124" s="793"/>
      <c r="DQ124" s="794" t="s">
        <v>136</v>
      </c>
      <c r="DR124" s="792"/>
      <c r="DS124" s="792"/>
      <c r="DT124" s="792"/>
      <c r="DU124" s="793"/>
      <c r="DV124" s="876" t="s">
        <v>136</v>
      </c>
      <c r="DW124" s="877"/>
      <c r="DX124" s="877"/>
      <c r="DY124" s="877"/>
      <c r="DZ124" s="878"/>
    </row>
    <row r="125" spans="1:130" s="233" customFormat="1" ht="26.25" customHeight="1" x14ac:dyDescent="0.15">
      <c r="A125" s="848"/>
      <c r="B125" s="849"/>
      <c r="C125" s="843" t="s">
        <v>468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440</v>
      </c>
      <c r="AB125" s="808"/>
      <c r="AC125" s="808"/>
      <c r="AD125" s="808"/>
      <c r="AE125" s="809"/>
      <c r="AF125" s="810" t="s">
        <v>440</v>
      </c>
      <c r="AG125" s="808"/>
      <c r="AH125" s="808"/>
      <c r="AI125" s="808"/>
      <c r="AJ125" s="809"/>
      <c r="AK125" s="810" t="s">
        <v>440</v>
      </c>
      <c r="AL125" s="808"/>
      <c r="AM125" s="808"/>
      <c r="AN125" s="808"/>
      <c r="AO125" s="809"/>
      <c r="AP125" s="852" t="s">
        <v>462</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486</v>
      </c>
      <c r="CL125" s="880"/>
      <c r="CM125" s="880"/>
      <c r="CN125" s="880"/>
      <c r="CO125" s="881"/>
      <c r="CP125" s="888" t="s">
        <v>487</v>
      </c>
      <c r="CQ125" s="836"/>
      <c r="CR125" s="836"/>
      <c r="CS125" s="836"/>
      <c r="CT125" s="836"/>
      <c r="CU125" s="836"/>
      <c r="CV125" s="836"/>
      <c r="CW125" s="836"/>
      <c r="CX125" s="836"/>
      <c r="CY125" s="836"/>
      <c r="CZ125" s="836"/>
      <c r="DA125" s="836"/>
      <c r="DB125" s="836"/>
      <c r="DC125" s="836"/>
      <c r="DD125" s="836"/>
      <c r="DE125" s="836"/>
      <c r="DF125" s="837"/>
      <c r="DG125" s="889" t="s">
        <v>136</v>
      </c>
      <c r="DH125" s="870"/>
      <c r="DI125" s="870"/>
      <c r="DJ125" s="870"/>
      <c r="DK125" s="870"/>
      <c r="DL125" s="870" t="s">
        <v>440</v>
      </c>
      <c r="DM125" s="870"/>
      <c r="DN125" s="870"/>
      <c r="DO125" s="870"/>
      <c r="DP125" s="870"/>
      <c r="DQ125" s="870" t="s">
        <v>440</v>
      </c>
      <c r="DR125" s="870"/>
      <c r="DS125" s="870"/>
      <c r="DT125" s="870"/>
      <c r="DU125" s="870"/>
      <c r="DV125" s="871" t="s">
        <v>440</v>
      </c>
      <c r="DW125" s="871"/>
      <c r="DX125" s="871"/>
      <c r="DY125" s="871"/>
      <c r="DZ125" s="872"/>
    </row>
    <row r="126" spans="1:130" s="233" customFormat="1" ht="26.25" customHeight="1" thickBot="1" x14ac:dyDescent="0.2">
      <c r="A126" s="848"/>
      <c r="B126" s="849"/>
      <c r="C126" s="843" t="s">
        <v>471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11618</v>
      </c>
      <c r="AB126" s="808"/>
      <c r="AC126" s="808"/>
      <c r="AD126" s="808"/>
      <c r="AE126" s="809"/>
      <c r="AF126" s="810">
        <v>24791</v>
      </c>
      <c r="AG126" s="808"/>
      <c r="AH126" s="808"/>
      <c r="AI126" s="808"/>
      <c r="AJ126" s="809"/>
      <c r="AK126" s="810">
        <v>50876</v>
      </c>
      <c r="AL126" s="808"/>
      <c r="AM126" s="808"/>
      <c r="AN126" s="808"/>
      <c r="AO126" s="809"/>
      <c r="AP126" s="852">
        <v>1.1000000000000001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488</v>
      </c>
      <c r="CQ126" s="780"/>
      <c r="CR126" s="780"/>
      <c r="CS126" s="780"/>
      <c r="CT126" s="780"/>
      <c r="CU126" s="780"/>
      <c r="CV126" s="780"/>
      <c r="CW126" s="780"/>
      <c r="CX126" s="780"/>
      <c r="CY126" s="780"/>
      <c r="CZ126" s="780"/>
      <c r="DA126" s="780"/>
      <c r="DB126" s="780"/>
      <c r="DC126" s="780"/>
      <c r="DD126" s="780"/>
      <c r="DE126" s="780"/>
      <c r="DF126" s="781"/>
      <c r="DG126" s="844" t="s">
        <v>469</v>
      </c>
      <c r="DH126" s="845"/>
      <c r="DI126" s="845"/>
      <c r="DJ126" s="845"/>
      <c r="DK126" s="845"/>
      <c r="DL126" s="845" t="s">
        <v>440</v>
      </c>
      <c r="DM126" s="845"/>
      <c r="DN126" s="845"/>
      <c r="DO126" s="845"/>
      <c r="DP126" s="845"/>
      <c r="DQ126" s="845" t="s">
        <v>440</v>
      </c>
      <c r="DR126" s="845"/>
      <c r="DS126" s="845"/>
      <c r="DT126" s="845"/>
      <c r="DU126" s="845"/>
      <c r="DV126" s="822" t="s">
        <v>440</v>
      </c>
      <c r="DW126" s="822"/>
      <c r="DX126" s="822"/>
      <c r="DY126" s="822"/>
      <c r="DZ126" s="823"/>
    </row>
    <row r="127" spans="1:130" s="233" customFormat="1" ht="26.25" customHeight="1" x14ac:dyDescent="0.15">
      <c r="A127" s="850"/>
      <c r="B127" s="851"/>
      <c r="C127" s="866" t="s">
        <v>489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1120</v>
      </c>
      <c r="AB127" s="808"/>
      <c r="AC127" s="808"/>
      <c r="AD127" s="808"/>
      <c r="AE127" s="809"/>
      <c r="AF127" s="810">
        <v>2617</v>
      </c>
      <c r="AG127" s="808"/>
      <c r="AH127" s="808"/>
      <c r="AI127" s="808"/>
      <c r="AJ127" s="809"/>
      <c r="AK127" s="810">
        <v>1579</v>
      </c>
      <c r="AL127" s="808"/>
      <c r="AM127" s="808"/>
      <c r="AN127" s="808"/>
      <c r="AO127" s="809"/>
      <c r="AP127" s="852">
        <v>0</v>
      </c>
      <c r="AQ127" s="853"/>
      <c r="AR127" s="853"/>
      <c r="AS127" s="853"/>
      <c r="AT127" s="854"/>
      <c r="AU127" s="235"/>
      <c r="AV127" s="235"/>
      <c r="AW127" s="235"/>
      <c r="AX127" s="869" t="s">
        <v>490</v>
      </c>
      <c r="AY127" s="840"/>
      <c r="AZ127" s="840"/>
      <c r="BA127" s="840"/>
      <c r="BB127" s="840"/>
      <c r="BC127" s="840"/>
      <c r="BD127" s="840"/>
      <c r="BE127" s="841"/>
      <c r="BF127" s="839" t="s">
        <v>491</v>
      </c>
      <c r="BG127" s="840"/>
      <c r="BH127" s="840"/>
      <c r="BI127" s="840"/>
      <c r="BJ127" s="840"/>
      <c r="BK127" s="840"/>
      <c r="BL127" s="841"/>
      <c r="BM127" s="839" t="s">
        <v>492</v>
      </c>
      <c r="BN127" s="840"/>
      <c r="BO127" s="840"/>
      <c r="BP127" s="840"/>
      <c r="BQ127" s="840"/>
      <c r="BR127" s="840"/>
      <c r="BS127" s="841"/>
      <c r="BT127" s="839" t="s">
        <v>493</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494</v>
      </c>
      <c r="CQ127" s="780"/>
      <c r="CR127" s="780"/>
      <c r="CS127" s="780"/>
      <c r="CT127" s="780"/>
      <c r="CU127" s="780"/>
      <c r="CV127" s="780"/>
      <c r="CW127" s="780"/>
      <c r="CX127" s="780"/>
      <c r="CY127" s="780"/>
      <c r="CZ127" s="780"/>
      <c r="DA127" s="780"/>
      <c r="DB127" s="780"/>
      <c r="DC127" s="780"/>
      <c r="DD127" s="780"/>
      <c r="DE127" s="780"/>
      <c r="DF127" s="781"/>
      <c r="DG127" s="844" t="s">
        <v>479</v>
      </c>
      <c r="DH127" s="845"/>
      <c r="DI127" s="845"/>
      <c r="DJ127" s="845"/>
      <c r="DK127" s="845"/>
      <c r="DL127" s="845" t="s">
        <v>479</v>
      </c>
      <c r="DM127" s="845"/>
      <c r="DN127" s="845"/>
      <c r="DO127" s="845"/>
      <c r="DP127" s="845"/>
      <c r="DQ127" s="845" t="s">
        <v>136</v>
      </c>
      <c r="DR127" s="845"/>
      <c r="DS127" s="845"/>
      <c r="DT127" s="845"/>
      <c r="DU127" s="845"/>
      <c r="DV127" s="822" t="s">
        <v>466</v>
      </c>
      <c r="DW127" s="822"/>
      <c r="DX127" s="822"/>
      <c r="DY127" s="822"/>
      <c r="DZ127" s="823"/>
    </row>
    <row r="128" spans="1:130" s="233" customFormat="1" ht="26.25" customHeight="1" thickBot="1" x14ac:dyDescent="0.2">
      <c r="A128" s="824" t="s">
        <v>495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496</v>
      </c>
      <c r="X128" s="826"/>
      <c r="Y128" s="826"/>
      <c r="Z128" s="827"/>
      <c r="AA128" s="828">
        <v>87291</v>
      </c>
      <c r="AB128" s="829"/>
      <c r="AC128" s="829"/>
      <c r="AD128" s="829"/>
      <c r="AE128" s="830"/>
      <c r="AF128" s="831">
        <v>89746</v>
      </c>
      <c r="AG128" s="829"/>
      <c r="AH128" s="829"/>
      <c r="AI128" s="829"/>
      <c r="AJ128" s="830"/>
      <c r="AK128" s="831">
        <v>103197</v>
      </c>
      <c r="AL128" s="829"/>
      <c r="AM128" s="829"/>
      <c r="AN128" s="829"/>
      <c r="AO128" s="830"/>
      <c r="AP128" s="832"/>
      <c r="AQ128" s="833"/>
      <c r="AR128" s="833"/>
      <c r="AS128" s="833"/>
      <c r="AT128" s="834"/>
      <c r="AU128" s="235"/>
      <c r="AV128" s="235"/>
      <c r="AW128" s="235"/>
      <c r="AX128" s="835" t="s">
        <v>497</v>
      </c>
      <c r="AY128" s="836"/>
      <c r="AZ128" s="836"/>
      <c r="BA128" s="836"/>
      <c r="BB128" s="836"/>
      <c r="BC128" s="836"/>
      <c r="BD128" s="836"/>
      <c r="BE128" s="837"/>
      <c r="BF128" s="814" t="s">
        <v>136</v>
      </c>
      <c r="BG128" s="815"/>
      <c r="BH128" s="815"/>
      <c r="BI128" s="815"/>
      <c r="BJ128" s="815"/>
      <c r="BK128" s="815"/>
      <c r="BL128" s="838"/>
      <c r="BM128" s="814">
        <v>14.86</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498</v>
      </c>
      <c r="CQ128" s="758"/>
      <c r="CR128" s="758"/>
      <c r="CS128" s="758"/>
      <c r="CT128" s="758"/>
      <c r="CU128" s="758"/>
      <c r="CV128" s="758"/>
      <c r="CW128" s="758"/>
      <c r="CX128" s="758"/>
      <c r="CY128" s="758"/>
      <c r="CZ128" s="758"/>
      <c r="DA128" s="758"/>
      <c r="DB128" s="758"/>
      <c r="DC128" s="758"/>
      <c r="DD128" s="758"/>
      <c r="DE128" s="758"/>
      <c r="DF128" s="759"/>
      <c r="DG128" s="818" t="s">
        <v>440</v>
      </c>
      <c r="DH128" s="819"/>
      <c r="DI128" s="819"/>
      <c r="DJ128" s="819"/>
      <c r="DK128" s="819"/>
      <c r="DL128" s="819" t="s">
        <v>136</v>
      </c>
      <c r="DM128" s="819"/>
      <c r="DN128" s="819"/>
      <c r="DO128" s="819"/>
      <c r="DP128" s="819"/>
      <c r="DQ128" s="819" t="s">
        <v>462</v>
      </c>
      <c r="DR128" s="819"/>
      <c r="DS128" s="819"/>
      <c r="DT128" s="819"/>
      <c r="DU128" s="819"/>
      <c r="DV128" s="820" t="s">
        <v>466</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499</v>
      </c>
      <c r="X129" s="805"/>
      <c r="Y129" s="805"/>
      <c r="Z129" s="806"/>
      <c r="AA129" s="807">
        <v>5107156</v>
      </c>
      <c r="AB129" s="808"/>
      <c r="AC129" s="808"/>
      <c r="AD129" s="808"/>
      <c r="AE129" s="809"/>
      <c r="AF129" s="810">
        <v>5305422</v>
      </c>
      <c r="AG129" s="808"/>
      <c r="AH129" s="808"/>
      <c r="AI129" s="808"/>
      <c r="AJ129" s="809"/>
      <c r="AK129" s="810">
        <v>5219420</v>
      </c>
      <c r="AL129" s="808"/>
      <c r="AM129" s="808"/>
      <c r="AN129" s="808"/>
      <c r="AO129" s="809"/>
      <c r="AP129" s="811"/>
      <c r="AQ129" s="812"/>
      <c r="AR129" s="812"/>
      <c r="AS129" s="812"/>
      <c r="AT129" s="813"/>
      <c r="AU129" s="236"/>
      <c r="AV129" s="236"/>
      <c r="AW129" s="236"/>
      <c r="AX129" s="779" t="s">
        <v>500</v>
      </c>
      <c r="AY129" s="780"/>
      <c r="AZ129" s="780"/>
      <c r="BA129" s="780"/>
      <c r="BB129" s="780"/>
      <c r="BC129" s="780"/>
      <c r="BD129" s="780"/>
      <c r="BE129" s="781"/>
      <c r="BF129" s="798" t="s">
        <v>440</v>
      </c>
      <c r="BG129" s="799"/>
      <c r="BH129" s="799"/>
      <c r="BI129" s="799"/>
      <c r="BJ129" s="799"/>
      <c r="BK129" s="799"/>
      <c r="BL129" s="800"/>
      <c r="BM129" s="798">
        <v>19.86</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501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502</v>
      </c>
      <c r="X130" s="805"/>
      <c r="Y130" s="805"/>
      <c r="Z130" s="806"/>
      <c r="AA130" s="807">
        <v>472058</v>
      </c>
      <c r="AB130" s="808"/>
      <c r="AC130" s="808"/>
      <c r="AD130" s="808"/>
      <c r="AE130" s="809"/>
      <c r="AF130" s="810">
        <v>459519</v>
      </c>
      <c r="AG130" s="808"/>
      <c r="AH130" s="808"/>
      <c r="AI130" s="808"/>
      <c r="AJ130" s="809"/>
      <c r="AK130" s="810">
        <v>438466</v>
      </c>
      <c r="AL130" s="808"/>
      <c r="AM130" s="808"/>
      <c r="AN130" s="808"/>
      <c r="AO130" s="809"/>
      <c r="AP130" s="811"/>
      <c r="AQ130" s="812"/>
      <c r="AR130" s="812"/>
      <c r="AS130" s="812"/>
      <c r="AT130" s="813"/>
      <c r="AU130" s="236"/>
      <c r="AV130" s="236"/>
      <c r="AW130" s="236"/>
      <c r="AX130" s="779" t="s">
        <v>503</v>
      </c>
      <c r="AY130" s="780"/>
      <c r="AZ130" s="780"/>
      <c r="BA130" s="780"/>
      <c r="BB130" s="780"/>
      <c r="BC130" s="780"/>
      <c r="BD130" s="780"/>
      <c r="BE130" s="781"/>
      <c r="BF130" s="782">
        <v>1.8</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504</v>
      </c>
      <c r="X131" s="789"/>
      <c r="Y131" s="789"/>
      <c r="Z131" s="790"/>
      <c r="AA131" s="791">
        <v>4635098</v>
      </c>
      <c r="AB131" s="792"/>
      <c r="AC131" s="792"/>
      <c r="AD131" s="792"/>
      <c r="AE131" s="793"/>
      <c r="AF131" s="794">
        <v>4845903</v>
      </c>
      <c r="AG131" s="792"/>
      <c r="AH131" s="792"/>
      <c r="AI131" s="792"/>
      <c r="AJ131" s="793"/>
      <c r="AK131" s="794">
        <v>4780954</v>
      </c>
      <c r="AL131" s="792"/>
      <c r="AM131" s="792"/>
      <c r="AN131" s="792"/>
      <c r="AO131" s="793"/>
      <c r="AP131" s="795"/>
      <c r="AQ131" s="796"/>
      <c r="AR131" s="796"/>
      <c r="AS131" s="796"/>
      <c r="AT131" s="797"/>
      <c r="AU131" s="236"/>
      <c r="AV131" s="236"/>
      <c r="AW131" s="236"/>
      <c r="AX131" s="757" t="s">
        <v>505</v>
      </c>
      <c r="AY131" s="758"/>
      <c r="AZ131" s="758"/>
      <c r="BA131" s="758"/>
      <c r="BB131" s="758"/>
      <c r="BC131" s="758"/>
      <c r="BD131" s="758"/>
      <c r="BE131" s="759"/>
      <c r="BF131" s="760">
        <v>74.599999999999994</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506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507</v>
      </c>
      <c r="W132" s="770"/>
      <c r="X132" s="770"/>
      <c r="Y132" s="770"/>
      <c r="Z132" s="771"/>
      <c r="AA132" s="772">
        <v>1.729741969</v>
      </c>
      <c r="AB132" s="773"/>
      <c r="AC132" s="773"/>
      <c r="AD132" s="773"/>
      <c r="AE132" s="774"/>
      <c r="AF132" s="775">
        <v>1.53884632</v>
      </c>
      <c r="AG132" s="773"/>
      <c r="AH132" s="773"/>
      <c r="AI132" s="773"/>
      <c r="AJ132" s="774"/>
      <c r="AK132" s="775">
        <v>2.167036119</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508</v>
      </c>
      <c r="W133" s="749"/>
      <c r="X133" s="749"/>
      <c r="Y133" s="749"/>
      <c r="Z133" s="750"/>
      <c r="AA133" s="751">
        <v>2.1</v>
      </c>
      <c r="AB133" s="752"/>
      <c r="AC133" s="752"/>
      <c r="AD133" s="752"/>
      <c r="AE133" s="753"/>
      <c r="AF133" s="751">
        <v>1.8</v>
      </c>
      <c r="AG133" s="752"/>
      <c r="AH133" s="752"/>
      <c r="AI133" s="752"/>
      <c r="AJ133" s="753"/>
      <c r="AK133" s="751">
        <v>1.8</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7H2hmxdj3yklXKBamBID0L1pmBHqWCGp8JC1qMTevAPWXmr+K9DV+DOi6pKB1cEsMQH5A2NdwIPh/GFSp6shIA==" saltValue="mNQMr2urJL0z/EQjeTle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 right="0" top="0" bottom="0" header="0.51181102362204722" footer="0.51181102362204722"/>
  <pageSetup paperSize="8" scale="4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Y61" zoomScaleNormal="85" zoomScaleSheetLayoutView="100" workbookViewId="0">
      <selection activeCell="CL30" sqref="CL30"/>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yGjNTdv9uBHIzkYsqn6kJXMAThUl7IC0CzN/86xySk35rq7J3jXE5CsVnbridL21HHBB8dPVKtfae4vbl4gBzw==" saltValue="W9+b9WeyUhr44sCZjua/uQ==" spinCount="100000" sheet="1" objects="1" scenarios="1"/>
  <dataConsolidate/>
  <phoneticPr fontId="2"/>
  <printOptions horizontalCentered="1" verticalCentered="1"/>
  <pageMargins left="0" right="0" top="0" bottom="0" header="0.51181102362204722" footer="0.51181102362204722"/>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G64"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7+AFgMXJNNzpcdtmUdFC5/5g/Z9gADKqx4PBfEw2eEfKZMmOgih0kH76R/acYS6fHYXJ9mk1iruNvKy6x9/w==" saltValue="8+D5+ypH45NQ5m1h4tGmLg==" spinCount="100000" sheet="1" objects="1" scenarios="1"/>
  <dataConsolidate/>
  <phoneticPr fontId="2"/>
  <printOptions horizontalCentered="1" verticalCentered="1"/>
  <pageMargins left="0" right="0" top="0" bottom="0" header="0.51181102362204722" footer="0.51181102362204722"/>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49"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512</v>
      </c>
      <c r="AP7" s="275"/>
      <c r="AQ7" s="276" t="s">
        <v>513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514</v>
      </c>
      <c r="AQ8" s="282" t="s">
        <v>515</v>
      </c>
      <c r="AR8" s="283" t="s">
        <v>516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517</v>
      </c>
      <c r="AL9" s="1159"/>
      <c r="AM9" s="1159"/>
      <c r="AN9" s="1160"/>
      <c r="AO9" s="284">
        <v>1471677</v>
      </c>
      <c r="AP9" s="284">
        <v>94031</v>
      </c>
      <c r="AQ9" s="285">
        <v>102574</v>
      </c>
      <c r="AR9" s="286">
        <v>-8.3000000000000007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518</v>
      </c>
      <c r="AL10" s="1159"/>
      <c r="AM10" s="1159"/>
      <c r="AN10" s="1160"/>
      <c r="AO10" s="287">
        <v>182881</v>
      </c>
      <c r="AP10" s="287">
        <v>11685</v>
      </c>
      <c r="AQ10" s="288">
        <v>16361</v>
      </c>
      <c r="AR10" s="289">
        <v>-28.6</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519</v>
      </c>
      <c r="AL11" s="1159"/>
      <c r="AM11" s="1159"/>
      <c r="AN11" s="1160"/>
      <c r="AO11" s="287">
        <v>18962</v>
      </c>
      <c r="AP11" s="287">
        <v>1212</v>
      </c>
      <c r="AQ11" s="288">
        <v>763</v>
      </c>
      <c r="AR11" s="289">
        <v>58.8</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520</v>
      </c>
      <c r="AL12" s="1159"/>
      <c r="AM12" s="1159"/>
      <c r="AN12" s="1160"/>
      <c r="AO12" s="287" t="s">
        <v>521</v>
      </c>
      <c r="AP12" s="287" t="s">
        <v>521</v>
      </c>
      <c r="AQ12" s="288" t="s">
        <v>521</v>
      </c>
      <c r="AR12" s="289" t="s">
        <v>521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522</v>
      </c>
      <c r="AL13" s="1159"/>
      <c r="AM13" s="1159"/>
      <c r="AN13" s="1160"/>
      <c r="AO13" s="287" t="s">
        <v>521</v>
      </c>
      <c r="AP13" s="287" t="s">
        <v>521</v>
      </c>
      <c r="AQ13" s="288">
        <v>4354</v>
      </c>
      <c r="AR13" s="289" t="s">
        <v>521</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523</v>
      </c>
      <c r="AL14" s="1159"/>
      <c r="AM14" s="1159"/>
      <c r="AN14" s="1160"/>
      <c r="AO14" s="287">
        <v>35113</v>
      </c>
      <c r="AP14" s="287">
        <v>2243</v>
      </c>
      <c r="AQ14" s="288">
        <v>2046</v>
      </c>
      <c r="AR14" s="289">
        <v>9.6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524</v>
      </c>
      <c r="AL15" s="1162"/>
      <c r="AM15" s="1162"/>
      <c r="AN15" s="1163"/>
      <c r="AO15" s="287">
        <v>-114651</v>
      </c>
      <c r="AP15" s="287">
        <v>-7325</v>
      </c>
      <c r="AQ15" s="288">
        <v>-7552</v>
      </c>
      <c r="AR15" s="289">
        <v>-3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188</v>
      </c>
      <c r="AL16" s="1162"/>
      <c r="AM16" s="1162"/>
      <c r="AN16" s="1163"/>
      <c r="AO16" s="287">
        <v>1593982</v>
      </c>
      <c r="AP16" s="287">
        <v>101845</v>
      </c>
      <c r="AQ16" s="288">
        <v>118546</v>
      </c>
      <c r="AR16" s="289">
        <v>-14.1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526</v>
      </c>
      <c r="AP20" s="296" t="s">
        <v>527</v>
      </c>
      <c r="AQ20" s="297" t="s">
        <v>528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529</v>
      </c>
      <c r="AL21" s="1165"/>
      <c r="AM21" s="1165"/>
      <c r="AN21" s="1166"/>
      <c r="AO21" s="300">
        <v>9.26</v>
      </c>
      <c r="AP21" s="301">
        <v>10.45</v>
      </c>
      <c r="AQ21" s="302">
        <v>-1.19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530</v>
      </c>
      <c r="AL22" s="1165"/>
      <c r="AM22" s="1165"/>
      <c r="AN22" s="1166"/>
      <c r="AO22" s="305">
        <v>101.5</v>
      </c>
      <c r="AP22" s="306">
        <v>96.7</v>
      </c>
      <c r="AQ22" s="307">
        <v>4.8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531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532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512</v>
      </c>
      <c r="AP30" s="275"/>
      <c r="AQ30" s="276" t="s">
        <v>513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514</v>
      </c>
      <c r="AQ31" s="282" t="s">
        <v>515</v>
      </c>
      <c r="AR31" s="283" t="s">
        <v>516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534</v>
      </c>
      <c r="AL32" s="1149"/>
      <c r="AM32" s="1149"/>
      <c r="AN32" s="1150"/>
      <c r="AO32" s="315">
        <v>326887</v>
      </c>
      <c r="AP32" s="315">
        <v>20886</v>
      </c>
      <c r="AQ32" s="316">
        <v>59538</v>
      </c>
      <c r="AR32" s="317">
        <v>-64.900000000000006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535</v>
      </c>
      <c r="AL33" s="1149"/>
      <c r="AM33" s="1149"/>
      <c r="AN33" s="1150"/>
      <c r="AO33" s="315" t="s">
        <v>521</v>
      </c>
      <c r="AP33" s="315" t="s">
        <v>521</v>
      </c>
      <c r="AQ33" s="316" t="s">
        <v>521</v>
      </c>
      <c r="AR33" s="317" t="s">
        <v>521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536</v>
      </c>
      <c r="AL34" s="1149"/>
      <c r="AM34" s="1149"/>
      <c r="AN34" s="1150"/>
      <c r="AO34" s="315" t="s">
        <v>521</v>
      </c>
      <c r="AP34" s="315" t="s">
        <v>521</v>
      </c>
      <c r="AQ34" s="316" t="s">
        <v>521</v>
      </c>
      <c r="AR34" s="317" t="s">
        <v>521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537</v>
      </c>
      <c r="AL35" s="1149"/>
      <c r="AM35" s="1149"/>
      <c r="AN35" s="1150"/>
      <c r="AO35" s="315">
        <v>196341</v>
      </c>
      <c r="AP35" s="315">
        <v>12545</v>
      </c>
      <c r="AQ35" s="316">
        <v>21589</v>
      </c>
      <c r="AR35" s="317">
        <v>-41.9</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538</v>
      </c>
      <c r="AL36" s="1149"/>
      <c r="AM36" s="1149"/>
      <c r="AN36" s="1150"/>
      <c r="AO36" s="315">
        <v>69585</v>
      </c>
      <c r="AP36" s="315">
        <v>4446</v>
      </c>
      <c r="AQ36" s="316">
        <v>5101</v>
      </c>
      <c r="AR36" s="317">
        <v>-12.8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539</v>
      </c>
      <c r="AL37" s="1149"/>
      <c r="AM37" s="1149"/>
      <c r="AN37" s="1150"/>
      <c r="AO37" s="315">
        <v>52455</v>
      </c>
      <c r="AP37" s="315">
        <v>3352</v>
      </c>
      <c r="AQ37" s="316">
        <v>610</v>
      </c>
      <c r="AR37" s="317">
        <v>449.5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540</v>
      </c>
      <c r="AL38" s="1152"/>
      <c r="AM38" s="1152"/>
      <c r="AN38" s="1153"/>
      <c r="AO38" s="318" t="s">
        <v>521</v>
      </c>
      <c r="AP38" s="318" t="s">
        <v>521</v>
      </c>
      <c r="AQ38" s="319">
        <v>3</v>
      </c>
      <c r="AR38" s="307" t="s">
        <v>521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541</v>
      </c>
      <c r="AL39" s="1152"/>
      <c r="AM39" s="1152"/>
      <c r="AN39" s="1153"/>
      <c r="AO39" s="315">
        <v>-103197</v>
      </c>
      <c r="AP39" s="315">
        <v>-6594</v>
      </c>
      <c r="AQ39" s="316">
        <v>-1700</v>
      </c>
      <c r="AR39" s="317">
        <v>287.89999999999998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542</v>
      </c>
      <c r="AL40" s="1149"/>
      <c r="AM40" s="1149"/>
      <c r="AN40" s="1150"/>
      <c r="AO40" s="315">
        <v>-438466</v>
      </c>
      <c r="AP40" s="315">
        <v>-28015</v>
      </c>
      <c r="AQ40" s="316">
        <v>-57744</v>
      </c>
      <c r="AR40" s="317">
        <v>-51.5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297</v>
      </c>
      <c r="AL41" s="1155"/>
      <c r="AM41" s="1155"/>
      <c r="AN41" s="1156"/>
      <c r="AO41" s="315">
        <v>103605</v>
      </c>
      <c r="AP41" s="315">
        <v>6620</v>
      </c>
      <c r="AQ41" s="316">
        <v>27397</v>
      </c>
      <c r="AR41" s="317">
        <v>-75.8</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512</v>
      </c>
      <c r="AN49" s="1143" t="s">
        <v>546</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547</v>
      </c>
      <c r="AO50" s="332" t="s">
        <v>548</v>
      </c>
      <c r="AP50" s="333" t="s">
        <v>549</v>
      </c>
      <c r="AQ50" s="334" t="s">
        <v>550</v>
      </c>
      <c r="AR50" s="335" t="s">
        <v>551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552</v>
      </c>
      <c r="AL51" s="328"/>
      <c r="AM51" s="336">
        <v>674282</v>
      </c>
      <c r="AN51" s="337">
        <v>42727</v>
      </c>
      <c r="AO51" s="338">
        <v>-39.200000000000003</v>
      </c>
      <c r="AP51" s="339">
        <v>106005</v>
      </c>
      <c r="AQ51" s="340">
        <v>9.1999999999999993</v>
      </c>
      <c r="AR51" s="341">
        <v>-48.4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553</v>
      </c>
      <c r="AM52" s="344">
        <v>510155</v>
      </c>
      <c r="AN52" s="345">
        <v>32327</v>
      </c>
      <c r="AO52" s="346">
        <v>-17.3</v>
      </c>
      <c r="AP52" s="347">
        <v>58359</v>
      </c>
      <c r="AQ52" s="348">
        <v>16.5</v>
      </c>
      <c r="AR52" s="349">
        <v>-33.799999999999997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554</v>
      </c>
      <c r="AL53" s="328"/>
      <c r="AM53" s="336">
        <v>730659</v>
      </c>
      <c r="AN53" s="337">
        <v>46435</v>
      </c>
      <c r="AO53" s="338">
        <v>8.6999999999999993</v>
      </c>
      <c r="AP53" s="339">
        <v>98507</v>
      </c>
      <c r="AQ53" s="340">
        <v>-7.1</v>
      </c>
      <c r="AR53" s="341">
        <v>15.8</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553</v>
      </c>
      <c r="AM54" s="344">
        <v>403051</v>
      </c>
      <c r="AN54" s="345">
        <v>25615</v>
      </c>
      <c r="AO54" s="346">
        <v>-20.8</v>
      </c>
      <c r="AP54" s="347">
        <v>47567</v>
      </c>
      <c r="AQ54" s="348">
        <v>-18.5</v>
      </c>
      <c r="AR54" s="349">
        <v>-2.2999999999999998</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555</v>
      </c>
      <c r="AL55" s="328"/>
      <c r="AM55" s="336">
        <v>1191389</v>
      </c>
      <c r="AN55" s="337">
        <v>75938</v>
      </c>
      <c r="AO55" s="338">
        <v>63.5</v>
      </c>
      <c r="AP55" s="339">
        <v>113347</v>
      </c>
      <c r="AQ55" s="340">
        <v>15.1</v>
      </c>
      <c r="AR55" s="341">
        <v>48.4</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553</v>
      </c>
      <c r="AM56" s="344">
        <v>534140</v>
      </c>
      <c r="AN56" s="345">
        <v>34046</v>
      </c>
      <c r="AO56" s="346">
        <v>32.9</v>
      </c>
      <c r="AP56" s="347">
        <v>58728</v>
      </c>
      <c r="AQ56" s="348">
        <v>23.5</v>
      </c>
      <c r="AR56" s="349">
        <v>9.4</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556</v>
      </c>
      <c r="AL57" s="328"/>
      <c r="AM57" s="336">
        <v>3157165</v>
      </c>
      <c r="AN57" s="337">
        <v>202227</v>
      </c>
      <c r="AO57" s="338">
        <v>166.3</v>
      </c>
      <c r="AP57" s="339">
        <v>120302</v>
      </c>
      <c r="AQ57" s="340">
        <v>6.1</v>
      </c>
      <c r="AR57" s="341">
        <v>160.19999999999999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553</v>
      </c>
      <c r="AM58" s="344">
        <v>1221873</v>
      </c>
      <c r="AN58" s="345">
        <v>78265</v>
      </c>
      <c r="AO58" s="346">
        <v>129.9</v>
      </c>
      <c r="AP58" s="347">
        <v>59328</v>
      </c>
      <c r="AQ58" s="348">
        <v>1</v>
      </c>
      <c r="AR58" s="349">
        <v>128.9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557</v>
      </c>
      <c r="AL59" s="328"/>
      <c r="AM59" s="336">
        <v>3350225</v>
      </c>
      <c r="AN59" s="337">
        <v>214058</v>
      </c>
      <c r="AO59" s="338">
        <v>5.9</v>
      </c>
      <c r="AP59" s="339">
        <v>85942</v>
      </c>
      <c r="AQ59" s="340">
        <v>-28.6</v>
      </c>
      <c r="AR59" s="341">
        <v>34.5</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553</v>
      </c>
      <c r="AM60" s="344">
        <v>1513668</v>
      </c>
      <c r="AN60" s="345">
        <v>96714</v>
      </c>
      <c r="AO60" s="346">
        <v>23.6</v>
      </c>
      <c r="AP60" s="347">
        <v>48630</v>
      </c>
      <c r="AQ60" s="348">
        <v>-18</v>
      </c>
      <c r="AR60" s="349">
        <v>41.6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558</v>
      </c>
      <c r="AL61" s="350"/>
      <c r="AM61" s="351">
        <v>1820744</v>
      </c>
      <c r="AN61" s="352">
        <v>116277</v>
      </c>
      <c r="AO61" s="353">
        <v>41</v>
      </c>
      <c r="AP61" s="354">
        <v>104821</v>
      </c>
      <c r="AQ61" s="355">
        <v>-1.1000000000000001</v>
      </c>
      <c r="AR61" s="341">
        <v>42.1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553</v>
      </c>
      <c r="AM62" s="344">
        <v>836577</v>
      </c>
      <c r="AN62" s="345">
        <v>53393</v>
      </c>
      <c r="AO62" s="346">
        <v>29.7</v>
      </c>
      <c r="AP62" s="347">
        <v>54522</v>
      </c>
      <c r="AQ62" s="348">
        <v>0.9</v>
      </c>
      <c r="AR62" s="349">
        <v>28.8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6lh16WD2s4E1ncOZGg6J+7qnrIRN6gYcXxwdzcme10zUoqZRDXyL0uvtT0YXsXp5WyBW2j8JMJoGlyJUMdhU/w==" saltValue="y0/AGG/f8UqfwUyJ7BZ4m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verticalCentered="1"/>
  <pageMargins left="0" right="0" top="0" bottom="0" header="0.51181102362204722" footer="0.51181102362204722"/>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CO101" sqref="CO101"/>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560</v>
      </c>
    </row>
    <row r="120" spans="125:125" ht="13.5" hidden="1" customHeight="1" x14ac:dyDescent="0.15"/>
    <row r="121" spans="125:125" ht="13.5" hidden="1" customHeight="1" x14ac:dyDescent="0.15">
      <c r="DU121" s="262"/>
    </row>
  </sheetData>
  <sheetProtection algorithmName="SHA-512" hashValue="IkMLmNrBxRARS1CDW4R/ew/4rq0X/O1U7VLk21POUInW3QRP5jAs6BGp7qqWOcft/sAlXYpZKZrGlAFnXsqlhg==" saltValue="l3DVo+6hYrPlXuTO6TKgcw=="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561</v>
      </c>
    </row>
  </sheetData>
  <sheetProtection algorithmName="SHA-512" hashValue="UGl262Ke2LiI0yFkiFNbT0/tMraAG6pTpe+Upxmjl7Wi6zZbuOkDNCv+V4enQel+hXtx0T2HjN0aiXkmkt3uZg==" saltValue="oa0tHDUlXwVVC/5QGjpY/g==" spinCount="100000" sheet="1" objects="1" scenarios="1"/>
  <dataConsolidate/>
  <phoneticPr fontId="2"/>
  <printOptions horizontalCentered="1" verticalCentered="1"/>
  <pageMargins left="0" right="0" top="0" bottom="0" header="0.51181102362204722" footer="0.51181102362204722"/>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34"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67" t="s">
        <v>3</v>
      </c>
      <c r="D47" s="1167"/>
      <c r="E47" s="1168"/>
      <c r="F47" s="11">
        <v>30.71</v>
      </c>
      <c r="G47" s="12">
        <v>35.39</v>
      </c>
      <c r="H47" s="12">
        <v>32.86</v>
      </c>
      <c r="I47" s="12">
        <v>30.04</v>
      </c>
      <c r="J47" s="13">
        <v>26.95</v>
      </c>
    </row>
    <row r="48" spans="2:10" ht="57.75" customHeight="1" x14ac:dyDescent="0.15">
      <c r="B48" s="14"/>
      <c r="C48" s="1169" t="s">
        <v>4</v>
      </c>
      <c r="D48" s="1169"/>
      <c r="E48" s="1170"/>
      <c r="F48" s="15">
        <v>7.62</v>
      </c>
      <c r="G48" s="16">
        <v>7.33</v>
      </c>
      <c r="H48" s="16">
        <v>9.34</v>
      </c>
      <c r="I48" s="16">
        <v>8.35</v>
      </c>
      <c r="J48" s="17">
        <v>13.7</v>
      </c>
    </row>
    <row r="49" spans="2:10" ht="57.75" customHeight="1" thickBot="1" x14ac:dyDescent="0.2">
      <c r="B49" s="18"/>
      <c r="C49" s="1171" t="s">
        <v>5</v>
      </c>
      <c r="D49" s="1171"/>
      <c r="E49" s="1172"/>
      <c r="F49" s="19" t="s">
        <v>567</v>
      </c>
      <c r="G49" s="20">
        <v>5.13</v>
      </c>
      <c r="H49" s="20">
        <v>0.08</v>
      </c>
      <c r="I49" s="20" t="s">
        <v>568</v>
      </c>
      <c r="J49" s="21">
        <v>1.62</v>
      </c>
    </row>
    <row r="50" spans="2:10" x14ac:dyDescent="0.15"/>
  </sheetData>
  <sheetProtection algorithmName="SHA-512" hashValue="5u6aabXjzUFFH2ao8+cv+wQYdPBn8A7SP2oJ0NUNF4+tAAFXgjwnug17VtF1AlHdz2K6oIccgzNdtlJDXo9DDg==" saltValue="mjgASb+yD2Hgk6Cos2wTjA==" spinCount="100000" sheet="1" objects="1" scenarios="1"/>
  <mergeCells count="3">
    <mergeCell ref="C47:E47"/>
    <mergeCell ref="C48:E48"/>
    <mergeCell ref="C49:E49"/>
  </mergeCells>
  <phoneticPr fontId="2"/>
  <printOptions horizontalCentered="1"/>
  <pageMargins left="0" right="0" top="0" bottom="0" header="0.51181102362204722" footer="0.51181102362204722"/>
  <pageSetup paperSize="8" scale="9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2023-03-29T07:10:50Z</cp:lastPrinted>
  <dcterms:created xsi:type="dcterms:W3CDTF">2023-02-20T04:19:07Z</dcterms:created>
  <dcterms:modified xsi:type="dcterms:W3CDTF">2023-10-23T08:06:44Z</dcterms:modified>
  <cp:category/>
</cp:coreProperties>
</file>