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S01\Files\kikaku\企画課文書H29\企画H29\Ｄ企画\Ｄ2財政\Ｄ2.11財政分析\Ｄ2.11.1財政分析(5)\300206  平成28年度財政状況資料集の作成及び提出について\300410  財政状況資料集の様式変更後の作成と提出について（依頼）【最終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U63" i="11" l="1"/>
  <c r="AP63" i="11"/>
  <c r="AP23" i="11"/>
  <c r="AA23" i="11"/>
  <c r="AU88" i="11"/>
  <c r="AP88" i="11"/>
  <c r="AF88"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CO34" i="9"/>
  <c r="BW34" i="9"/>
  <c r="BW35" i="9" s="1"/>
  <c r="BW36" i="9" s="1"/>
  <c r="BW37" i="9" s="1"/>
  <c r="BW38" i="9" s="1"/>
  <c r="BW39" i="9" s="1"/>
  <c r="BW40" i="9" s="1"/>
  <c r="BW41" i="9" s="1"/>
  <c r="BW42" i="9" s="1"/>
  <c r="BW43" i="9" s="1"/>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alcChain>
</file>

<file path=xl/sharedStrings.xml><?xml version="1.0" encoding="utf-8"?>
<sst xmlns="http://schemas.openxmlformats.org/spreadsheetml/2006/main" count="1083" uniqueCount="574">
  <si>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</si>
  <si>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</si>
  <si>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</si>
  <si>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</si>
  <si>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</si>
  <si>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</si>
  <si>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</si>
  <si>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</si>
  <si>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</si>
  <si>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</si>
  <si>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</si>
  <si>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</si>
  <si>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</si>
  <si>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</si>
  <si>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</si>
  <si>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</si>
  <si>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</si>
  <si>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</si>
  <si>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</si>
  <si>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</si>
  <si>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</si>
  <si>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</si>
  <si>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</si>
  <si>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</si>
  <si>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</si>
  <si>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</si>
  <si>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</si>
  <si>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</si>
  <si>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</si>
  <si>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</si>
  <si>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</si>
  <si>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</si>
  <si>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</si>
  <si>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</si>
  <si>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</si>
  <si>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</si>
  <si>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</si>
  <si>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</si>
  <si>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</si>
  <si>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</si>
  <si>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</si>
  <si>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</si>
  <si>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</si>
  <si>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</si>
  <si>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</si>
  <si>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</si>
  <si>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</si>
  <si>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</si>
  <si>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</si>
  <si>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</si>
  <si>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</si>
  <si>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</si>
  <si>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</si>
  <si>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</si>
  <si>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</si>
  <si>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</si>
  <si>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</si>
  <si>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</si>
  <si>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</si>
  <si>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</si>
  <si>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</si>
  <si>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</si>
  <si>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</si>
  <si>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</si>
  <si>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</si>
  <si>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</si>
  <si>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</si>
  <si>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</si>
  <si>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</si>
  <si>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</si>
  <si>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</si>
  <si>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</si>
  <si>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</si>
  <si>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</si>
  <si>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</si>
  <si>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</si>
  <si>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</si>
  <si>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</si>
  <si>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</si>
  <si>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</si>
  <si>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</si>
  <si>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</si>
  <si>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</si>
  <si>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</si>
  <si>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</si>
  <si>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</si>
  <si>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</si>
  <si>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</si>
  <si>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</si>
  <si>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</si>
  <si>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</si>
  <si>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</si>
  <si>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</si>
  <si>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</si>
  <si>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</si>
  <si>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</si>
  <si>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</si>
  <si>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</si>
  <si>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</si>
  <si>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</si>
  <si>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</si>
  <si>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</si>
  <si>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</si>
  <si>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</si>
  <si>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</si>
  <si>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</si>
  <si>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</si>
  <si>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</si>
  <si>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</si>
  <si>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</si>
  <si>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</si>
  <si>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</si>
  <si>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</si>
  <si>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</si>
  <si>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</si>
  <si>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</si>
  <si>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</si>
  <si>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</si>
  <si>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</si>
  <si>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</si>
  <si>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</si>
  <si>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</si>
  <si>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</si>
  <si>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</si>
  <si>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</si>
  <si>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</si>
  <si>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</si>
  <si>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</si>
  <si>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</si>
  <si>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</si>
  <si>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</si>
  <si>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</si>
  <si>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</si>
  <si>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</si>
  <si>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</si>
  <si>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</si>
  <si>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</si>
  <si>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</si>
  <si>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</si>
  <si>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</si>
  <si>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</si>
  <si>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</si>
  <si>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</si>
  <si>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</si>
  <si>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</si>
  <si>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</si>
  <si>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</si>
  <si>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</si>
  <si>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</si>
  <si>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</si>
  <si>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</si>
  <si>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</si>
  <si>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</si>
  <si>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</si>
  <si>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</si>
  <si>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</si>
  <si>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</si>
  <si>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</si>
  <si>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</si>
  <si>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</si>
  <si>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</si>
  <si>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</si>
  <si>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</si>
  <si>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</si>
  <si>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</si>
  <si>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</si>
  <si>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</si>
  <si>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</si>
  <si>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</si>
  <si>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</si>
  <si>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</si>
  <si>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</si>
  <si>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</si>
  <si>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</si>
  <si>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</si>
  <si>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</si>
  <si>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</si>
  <si>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</si>
  <si>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</si>
  <si>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</si>
  <si>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</si>
  <si>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</si>
  <si>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</si>
  <si>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</si>
  <si>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</si>
  <si>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</si>
  <si>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</si>
  <si>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</si>
  <si>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</si>
  <si>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</si>
  <si>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</si>
  <si>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</si>
  <si>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</si>
  <si>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</si>
  <si>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</si>
  <si>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</si>
  <si>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</si>
  <si>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</si>
  <si>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</si>
  <si>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栃木県芳賀町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</si>
  <si>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</si>
  <si>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</si>
  <si>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</si>
  <si>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</si>
  <si>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</si>
  <si>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</si>
  <si>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</si>
  <si>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</si>
  <si>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</si>
  <si>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</si>
  <si>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</si>
  <si>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</si>
  <si>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</si>
  <si>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</si>
  <si>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</si>
  <si>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</si>
  <si>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</si>
  <si>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</si>
  <si>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</si>
  <si>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</si>
  <si>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</si>
  <si>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</si>
  <si>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</si>
  <si>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</si>
  <si>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</si>
  <si>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</si>
  <si>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</si>
  <si>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</si>
  <si>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</si>
  <si>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</si>
  <si>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</si>
  <si>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</si>
  <si>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</si>
  <si>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</si>
  <si>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</si>
  <si>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</si>
  <si>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</si>
  <si>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</si>
  <si>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</si>
  <si>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</si>
  <si>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</si>
  <si>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</si>
  <si>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</si>
  <si>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</si>
  <si>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</si>
  <si>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</si>
  <si>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</si>
  <si>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</si>
  <si>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</si>
  <si>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</si>
  <si>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</si>
  <si>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</si>
  <si>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</si>
  <si>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</si>
  <si>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</si>
  <si>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</si>
  <si>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</si>
  <si>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</si>
  <si>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</si>
  <si>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</si>
  <si>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</si>
  <si>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</si>
  <si>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</si>
  <si>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</si>
  <si>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</si>
  <si>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</si>
  <si>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</si>
  <si>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</si>
  <si>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</si>
  <si>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</si>
  <si>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</si>
  <si>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</si>
  <si>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</si>
  <si>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</si>
  <si>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</si>
  <si>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</si>
  <si>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</si>
  <si>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</si>
  <si>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</si>
  <si>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</si>
  <si>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</si>
  <si>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</si>
  <si>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</si>
  <si>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</si>
  <si>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</si>
  <si>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</si>
  <si>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</si>
  <si>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</si>
  <si>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</si>
  <si>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</si>
  <si>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</si>
  <si>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</si>
  <si>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</si>
  <si>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</si>
  <si>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</si>
  <si>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</si>
  <si>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</si>
  <si>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</si>
  <si>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</si>
  <si>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</si>
  <si>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</si>
  <si>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</si>
  <si>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</si>
  <si>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</si>
  <si>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</si>
  <si>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</si>
  <si>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</si>
  <si>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</si>
  <si>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</si>
  <si>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</si>
  <si>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</si>
  <si>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</si>
  <si>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</si>
  <si>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</si>
  <si>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</si>
  <si>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</si>
  <si>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</si>
  <si>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</si>
  <si>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</si>
  <si>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</si>
  <si>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</si>
  <si>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</si>
  <si>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</si>
  <si>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</si>
  <si>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</si>
  <si>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</si>
  <si>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</si>
  <si>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</si>
  <si>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</si>
  <si>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</si>
  <si>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</si>
  <si>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</si>
  <si>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</si>
  <si>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</si>
  <si>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</si>
  <si>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</si>
  <si>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</si>
  <si>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</si>
  <si>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</si>
  <si>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</si>
  <si>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</si>
  <si>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</si>
  <si>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</si>
  <si>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</si>
  <si>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</si>
  <si>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</si>
  <si>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</si>
  <si>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</si>
  <si>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栃木県芳賀町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</si>
  <si>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</si>
  <si>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</si>
  <si>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</si>
  <si>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</si>
  <si>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</si>
  <si>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</si>
  <si>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</si>
  <si>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</si>
  <si>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</si>
  <si>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</si>
  <si>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</si>
  <si>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</si>
  <si>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</si>
  <si>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</si>
  <si>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</si>
  <si>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</si>
  <si>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</si>
  <si>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</si>
  <si>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</si>
  <si>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</si>
  <si>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</si>
  <si>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</si>
  <si>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</si>
  <si>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</si>
  <si>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</si>
  <si>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</si>
  <si>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</si>
  <si>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</si>
  <si>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</si>
  <si>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</si>
  <si>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</si>
  <si>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</si>
  <si>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</si>
  <si>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</si>
  <si>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</si>
  <si>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</si>
  <si>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</si>
  <si>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</si>
  <si>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</si>
  <si>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</si>
  <si>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</si>
  <si>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</si>
  <si>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</si>
  <si>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</si>
  <si>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</si>
  <si>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</si>
  <si>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</si>
  <si>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</si>
  <si>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</si>
  <si>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</si>
  <si>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</si>
  <si>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</si>
  <si>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</si>
  <si>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</si>
  <si>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</si>
  <si>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</si>
  <si>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</si>
  <si>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</si>
  <si>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</si>
  <si>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</si>
  <si>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</si>
  <si>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</si>
  <si>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</si>
  <si>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</si>
  <si>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</si>
  <si>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</si>
  <si>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</si>
  <si>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</si>
  <si>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</si>
  <si>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</si>
  <si>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</si>
  <si>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</si>
  <si>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</si>
  <si>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</si>
  <si>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</si>
  <si>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</si>
  <si>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</si>
  <si>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</si>
  <si>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</si>
  <si>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</si>
  <si>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</si>
  <si>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</si>
  <si>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</si>
  <si>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</si>
  <si>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</si>
  <si>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</si>
  <si>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</si>
  <si>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</si>
  <si>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</si>
  <si>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</si>
  <si>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</si>
  <si>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</si>
  <si>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</si>
  <si>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</si>
  <si>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</si>
  <si>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</si>
  <si>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</si>
  <si>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</si>
  <si>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</si>
  <si>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</si>
  <si>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芳賀町宅地造成事業特別会計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</si>
  <si>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</si>
  <si>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</si>
  <si>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</si>
  <si>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</si>
  <si>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</si>
  <si>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</si>
  <si>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</si>
  <si>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</si>
  <si>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</si>
  <si>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</si>
  <si>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</si>
  <si>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</si>
  <si>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</si>
  <si>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</si>
  <si>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</si>
  <si>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</si>
  <si>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</si>
  <si>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</si>
  <si>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</si>
  <si>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</si>
  <si>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</si>
  <si>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</si>
  <si>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</si>
  <si>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</si>
  <si>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</si>
  <si>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</si>
  <si>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</si>
  <si>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</si>
  <si>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</si>
  <si>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</si>
  <si>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</si>
  <si>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</si>
  <si>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</si>
  <si>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</si>
  <si>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</si>
  <si>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</si>
  <si>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</si>
  <si>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</si>
  <si>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</si>
  <si>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</si>
  <si>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</si>
  <si>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</si>
  <si>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</si>
  <si>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</si>
  <si>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</si>
  <si>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</si>
  <si>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</si>
  <si>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</si>
  <si>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</si>
  <si>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</si>
  <si>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</si>
  <si>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</si>
  <si>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</si>
  <si>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</si>
  <si>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</si>
  <si>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</si>
  <si>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</si>
  <si>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</si>
  <si>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</si>
  <si>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</si>
  <si>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</si>
  <si>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</si>
  <si>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</si>
  <si>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</si>
  <si>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</si>
  <si>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</si>
  <si>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</si>
  <si>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</si>
  <si>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</si>
  <si>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</si>
  <si>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</si>
  <si>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</si>
  <si>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</si>
  <si>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</si>
  <si>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</si>
  <si>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</si>
  <si>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</si>
  <si>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</si>
  <si>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</si>
  <si>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</si>
  <si>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</si>
  <si>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</si>
  <si>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</si>
  <si>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2.32</t>
  </si>
  <si>
    <t>▲ 9.14</t>
  </si>
  <si>
    <t>一般会計</t>
  </si>
  <si>
    <t>芳賀町国民健康保険特別会計</t>
  </si>
  <si>
    <t>芳賀町介護保険特別会計</t>
  </si>
  <si>
    <t>芳賀町公共下水道事業特別会計</t>
  </si>
  <si>
    <t>芳賀町農業集落排水事業特別会計</t>
  </si>
  <si>
    <t>芳賀町後期高齢者医療特別会計</t>
  </si>
  <si>
    <t>芳賀工業団地排水処理センター特別会計</t>
  </si>
  <si>
    <t>芳賀町祖母井南部土地区画整理事業特別会計</t>
  </si>
  <si>
    <t>その他会計（赤字）</t>
  </si>
  <si>
    <t>その他会計（黒字）</t>
  </si>
  <si>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</si>
  <si>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</si>
  <si>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</si>
  <si>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</si>
  <si>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</si>
  <si>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</si>
  <si>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2"/>
  </si>
  <si>
    <t>-</t>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</si>
  <si>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</si>
  <si>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栃木県市町村総合事務組合(一般会計)</t>
    <phoneticPr fontId="2"/>
  </si>
  <si>
    <t>-</t>
    <phoneticPr fontId="2"/>
  </si>
  <si>
    <t>芳賀中部上水道企業団</t>
    <rPh sb="0" eb="2">
      <t>ハガ</t>
    </rPh>
    <rPh sb="2" eb="4">
      <t>チュウブ</t>
    </rPh>
    <rPh sb="4" eb="7">
      <t>ジョウスイドウ</t>
    </rPh>
    <rPh sb="7" eb="9">
      <t>キギョウ</t>
    </rPh>
    <rPh sb="9" eb="10">
      <t>ダン</t>
    </rPh>
    <phoneticPr fontId="2"/>
  </si>
  <si>
    <t>芳賀町農業公社</t>
    <rPh sb="0" eb="3">
      <t>ハガマチ</t>
    </rPh>
    <rPh sb="3" eb="5">
      <t>ノウギョウ</t>
    </rPh>
    <rPh sb="5" eb="7">
      <t>コウシャ</t>
    </rPh>
    <phoneticPr fontId="2"/>
  </si>
  <si>
    <t>芳賀町ロマン開発</t>
    <rPh sb="0" eb="3">
      <t>ハガマチ</t>
    </rPh>
    <rPh sb="6" eb="8">
      <t>カイハツ</t>
    </rPh>
    <phoneticPr fontId="2"/>
  </si>
  <si>
    <t>-</t>
    <phoneticPr fontId="2"/>
  </si>
  <si>
    <t>‐</t>
    <phoneticPr fontId="2"/>
  </si>
  <si>
    <t>芳賀郡中部環境衛生事務組合</t>
    <rPh sb="0" eb="3">
      <t>ハガグン</t>
    </rPh>
    <rPh sb="3" eb="5">
      <t>チュウブ</t>
    </rPh>
    <rPh sb="5" eb="7">
      <t>カンキョウ</t>
    </rPh>
    <rPh sb="7" eb="9">
      <t>エイセイ</t>
    </rPh>
    <rPh sb="9" eb="11">
      <t>ジム</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</si>
  <si>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</si>
  <si>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</si>
  <si>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</si>
  <si>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</si>
  <si>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</si>
  <si>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</si>
  <si>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</si>
  <si>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</si>
  <si>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</si>
  <si>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</si>
  <si>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</si>
  <si>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平成23年度以降将来負担比率が0.0%以下であり、財政の健全性は保たれている。また実質公債費比率も新規借入れを最小限としてきたため減少傾向にあり、財政の健全性が保たれている。
今後、中・大型事業実施にともない多額の起債が予定されるが、計画的な起債を行い、健全性の維持に努める。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</si>
</sst>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97062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76965</c:v>
                </c:pt>
                <c:pt idx="1">
                  <c:v>58863</c:v>
                </c:pt>
                <c:pt idx="2">
                  <c:v>123121</c:v>
                </c:pt>
                <c:pt idx="3">
                  <c:v>74738</c:v>
                </c:pt>
                <c:pt idx="4">
                  <c:v>70324</c:v>
                </c:pt>
              </c:numCache>
            </c:numRef>
          </c:val>
          <c:smooth val="0"/>
        </c:ser>
        <c:dLbls>
          <c:showLegendKey val="0"/>
          <c:showVal val="0"/>
          <c:showCatName val="0"/>
          <c:showSerName val="0"/>
          <c:showPercent val="0"/>
          <c:showBubbleSize val="0"/>
        </c:dLbls>
        <c:marker val="1"/>
        <c:smooth val="0"/>
        <c:axId val="249872960"/>
        <c:axId val="249873352"/>
      </c:lineChart>
      <c:catAx>
        <c:axId val="24987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73352"/>
        <c:crosses val="autoZero"/>
        <c:auto val="1"/>
        <c:lblAlgn val="ctr"/>
        <c:lblOffset val="100"/>
        <c:tickLblSkip val="1"/>
        <c:tickMarkSkip val="1"/>
        <c:noMultiLvlLbl val="0"/>
      </c:catAx>
      <c:valAx>
        <c:axId val="249873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7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13.1</c:v>
                </c:pt>
                <c:pt idx="1">
                  <c:v>9.76</c:v>
                </c:pt>
                <c:pt idx="2">
                  <c:v>9.42</c:v>
                </c:pt>
                <c:pt idx="3">
                  <c:v>8.3000000000000007</c:v>
                </c:pt>
                <c:pt idx="4">
                  <c:v>8.74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36.86</c:v>
                </c:pt>
                <c:pt idx="1">
                  <c:v>37.22</c:v>
                </c:pt>
                <c:pt idx="2">
                  <c:v>36.99</c:v>
                </c:pt>
                <c:pt idx="3">
                  <c:v>27.25</c:v>
                </c:pt>
                <c:pt idx="4">
                  <c:v>30.02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9873744"/>
        <c:axId val="249874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8.86</c:v>
                </c:pt>
                <c:pt idx="1">
                  <c:v>-2.3199999999999998</c:v>
                </c:pt>
                <c:pt idx="2">
                  <c:v>2.63</c:v>
                </c:pt>
                <c:pt idx="3">
                  <c:v>-9.14</c:v>
                </c:pt>
                <c:pt idx="4">
                  <c:v>0.94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9873744"/>
        <c:axId val="249874136"/>
      </c:lineChart>
      <c:catAx>
        <c:axId val="24987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874136"/>
        <c:crosses val="autoZero"/>
        <c:auto val="1"/>
        <c:lblAlgn val="ctr"/>
        <c:lblOffset val="100"/>
        <c:tickLblSkip val="1"/>
        <c:tickMarkSkip val="1"/>
        <c:noMultiLvlLbl val="0"/>
      </c:catAx>
      <c:valAx>
        <c:axId val="24987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7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芳賀工業団地排水処理センター特別会計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0.04</c:v>
                </c:pt>
                <c:pt idx="4">
                  <c:v>#N/A</c:v>
                </c:pt>
                <c:pt idx="5">
                  <c:v>0.1</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0.24</c:v>
                </c:pt>
                <c:pt idx="4">
                  <c:v>#N/A</c:v>
                </c:pt>
                <c:pt idx="5">
                  <c:v>0.09</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芳賀町農業集落排水事業特別会計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0.24</c:v>
                </c:pt>
                <c:pt idx="4">
                  <c:v>#N/A</c:v>
                </c:pt>
                <c:pt idx="5">
                  <c:v>0.13</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芳賀町公共下水道事業特別会計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0.08</c:v>
                </c:pt>
                <c:pt idx="4">
                  <c:v>#N/A</c:v>
                </c:pt>
                <c:pt idx="5">
                  <c:v>0.1</c:v>
                </c:pt>
                <c:pt idx="6">
                  <c:v>#N/A</c:v>
                </c:pt>
                <c:pt idx="7">
                  <c:v>0.23</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1.1100000000000001</c:v>
                </c:pt>
                <c:pt idx="2">
                  <c:v>#N/A</c:v>
                </c:pt>
                <c:pt idx="3">
                  <c:v>1.23</c:v>
                </c:pt>
                <c:pt idx="4">
                  <c:v>#N/A</c:v>
                </c:pt>
                <c:pt idx="5">
                  <c:v>0.91</c:v>
                </c:pt>
                <c:pt idx="6">
                  <c:v>#N/A</c:v>
                </c:pt>
                <c:pt idx="7">
                  <c:v>0.81</c:v>
                </c:pt>
                <c:pt idx="8">
                  <c:v>#N/A</c:v>
                </c:pt>
                <c:pt idx="9">
                  <c:v>1.32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2.74</c:v>
                </c:pt>
                <c:pt idx="2">
                  <c:v>#N/A</c:v>
                </c:pt>
                <c:pt idx="3">
                  <c:v>3.22</c:v>
                </c:pt>
                <c:pt idx="4">
                  <c:v>#N/A</c:v>
                </c:pt>
                <c:pt idx="5">
                  <c:v>3.8</c:v>
                </c:pt>
                <c:pt idx="6">
                  <c:v>#N/A</c:v>
                </c:pt>
                <c:pt idx="7">
                  <c:v>3.52</c:v>
                </c:pt>
                <c:pt idx="8">
                  <c:v>#N/A</c:v>
                </c:pt>
                <c:pt idx="9">
                  <c:v>3.37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12.93</c:v>
                </c:pt>
                <c:pt idx="2">
                  <c:v>#N/A</c:v>
                </c:pt>
                <c:pt idx="3">
                  <c:v>9.65</c:v>
                </c:pt>
                <c:pt idx="4">
                  <c:v>#N/A</c:v>
                </c:pt>
                <c:pt idx="5">
                  <c:v>9.2200000000000006</c:v>
                </c:pt>
                <c:pt idx="6">
                  <c:v>#N/A</c:v>
                </c:pt>
                <c:pt idx="7">
                  <c:v>8.16</c:v>
                </c:pt>
                <c:pt idx="8">
                  <c:v>#N/A</c:v>
                </c:pt>
                <c:pt idx="9">
                  <c:v>8.6300000000000008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9874920"/>
        <c:axId val="249875312"/>
      </c:barChart>
      <c:catAx>
        <c:axId val="24987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875312"/>
        <c:crosses val="autoZero"/>
        <c:auto val="1"/>
        <c:lblAlgn val="ctr"/>
        <c:lblOffset val="100"/>
        <c:tickLblSkip val="1"/>
        <c:tickMarkSkip val="1"/>
        <c:noMultiLvlLbl val="0"/>
      </c:catAx>
      <c:valAx>
        <c:axId val="24987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74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580</c:v>
                </c:pt>
                <c:pt idx="5">
                  <c:v>612</c:v>
                </c:pt>
                <c:pt idx="8">
                  <c:v>626</c:v>
                </c:pt>
                <c:pt idx="11">
                  <c:v>607</c:v>
                </c:pt>
                <c:pt idx="14">
                  <c:v>621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31</c:v>
                </c:pt>
                <c:pt idx="6">
                  <c:v>30</c:v>
                </c:pt>
                <c:pt idx="9">
                  <c:v>29</c:v>
                </c:pt>
                <c:pt idx="12">
                  <c:v>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19</c:v>
                </c:pt>
                <c:pt idx="6">
                  <c:v>16</c:v>
                </c:pt>
                <c:pt idx="9">
                  <c:v>17</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192</c:v>
                </c:pt>
                <c:pt idx="3">
                  <c:v>224</c:v>
                </c:pt>
                <c:pt idx="6">
                  <c:v>184</c:v>
                </c:pt>
                <c:pt idx="9">
                  <c:v>188</c:v>
                </c:pt>
                <c:pt idx="12">
                  <c:v>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611</c:v>
                </c:pt>
                <c:pt idx="3">
                  <c:v>603</c:v>
                </c:pt>
                <c:pt idx="6">
                  <c:v>570</c:v>
                </c:pt>
                <c:pt idx="9">
                  <c:v>498</c:v>
                </c:pt>
                <c:pt idx="12">
                  <c:v>495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5510152"/>
        <c:axId val="25551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294</c:v>
                </c:pt>
                <c:pt idx="2">
                  <c:v>#N/A</c:v>
                </c:pt>
                <c:pt idx="3">
                  <c:v>#N/A</c:v>
                </c:pt>
                <c:pt idx="4">
                  <c:v>265</c:v>
                </c:pt>
                <c:pt idx="5">
                  <c:v>#N/A</c:v>
                </c:pt>
                <c:pt idx="6">
                  <c:v>#N/A</c:v>
                </c:pt>
                <c:pt idx="7">
                  <c:v>174</c:v>
                </c:pt>
                <c:pt idx="8">
                  <c:v>#N/A</c:v>
                </c:pt>
                <c:pt idx="9">
                  <c:v>#N/A</c:v>
                </c:pt>
                <c:pt idx="10">
                  <c:v>125</c:v>
                </c:pt>
                <c:pt idx="11">
                  <c:v>#N/A</c:v>
                </c:pt>
                <c:pt idx="12">
                  <c:v>#N/A</c:v>
                </c:pt>
                <c:pt idx="13">
                  <c:v>113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5510152"/>
        <c:axId val="255510544"/>
      </c:lineChart>
      <c:catAx>
        <c:axId val="25551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510544"/>
        <c:crosses val="autoZero"/>
        <c:auto val="1"/>
        <c:lblAlgn val="ctr"/>
        <c:lblOffset val="100"/>
        <c:tickLblSkip val="1"/>
        <c:tickMarkSkip val="1"/>
        <c:noMultiLvlLbl val="0"/>
      </c:catAx>
      <c:valAx>
        <c:axId val="25551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1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5653</c:v>
                </c:pt>
                <c:pt idx="5">
                  <c:v>5859</c:v>
                </c:pt>
                <c:pt idx="8">
                  <c:v>5822</c:v>
                </c:pt>
                <c:pt idx="11">
                  <c:v>5577</c:v>
                </c:pt>
                <c:pt idx="14">
                  <c:v>5201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1104</c:v>
                </c:pt>
                <c:pt idx="5">
                  <c:v>1346</c:v>
                </c:pt>
                <c:pt idx="8">
                  <c:v>1450</c:v>
                </c:pt>
                <c:pt idx="11">
                  <c:v>1651</c:v>
                </c:pt>
                <c:pt idx="14">
                  <c:v>1659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3179</c:v>
                </c:pt>
                <c:pt idx="5">
                  <c:v>3152</c:v>
                </c:pt>
                <c:pt idx="8">
                  <c:v>3030</c:v>
                </c:pt>
                <c:pt idx="11">
                  <c:v>2588</c:v>
                </c:pt>
                <c:pt idx="14">
                  <c:v>2625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1490</c:v>
                </c:pt>
                <c:pt idx="3">
                  <c:v>1458</c:v>
                </c:pt>
                <c:pt idx="6">
                  <c:v>1349</c:v>
                </c:pt>
                <c:pt idx="9">
                  <c:v>1296</c:v>
                </c:pt>
                <c:pt idx="12">
                  <c:v>1307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c:v>
                </c:pt>
                <c:pt idx="3">
                  <c:v>281</c:v>
                </c:pt>
                <c:pt idx="6">
                  <c:v>319</c:v>
                </c:pt>
                <c:pt idx="9">
                  <c:v>383</c:v>
                </c:pt>
                <c:pt idx="12">
                  <c:v>461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2945</c:v>
                </c:pt>
                <c:pt idx="3">
                  <c:v>2779</c:v>
                </c:pt>
                <c:pt idx="6">
                  <c:v>2684</c:v>
                </c:pt>
                <c:pt idx="9">
                  <c:v>2598</c:v>
                </c:pt>
                <c:pt idx="12">
                  <c:v>2555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274</c:v>
                </c:pt>
                <c:pt idx="3">
                  <c:v>148</c:v>
                </c:pt>
                <c:pt idx="6">
                  <c:v>112</c:v>
                </c:pt>
                <c:pt idx="9">
                  <c:v>196</c:v>
                </c:pt>
                <c:pt idx="12">
                  <c:v>150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3778</c:v>
                </c:pt>
                <c:pt idx="3">
                  <c:v>3214</c:v>
                </c:pt>
                <c:pt idx="6">
                  <c:v>3265</c:v>
                </c:pt>
                <c:pt idx="9">
                  <c:v>2943</c:v>
                </c:pt>
                <c:pt idx="12">
                  <c:v>2687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5512896"/>
        <c:axId val="255513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5512896"/>
        <c:axId val="255513288"/>
      </c:lineChart>
      <c:catAx>
        <c:axId val="2555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513288"/>
        <c:crosses val="autoZero"/>
        <c:auto val="1"/>
        <c:lblAlgn val="ctr"/>
        <c:lblOffset val="100"/>
        <c:tickLblSkip val="1"/>
        <c:tickMarkSkip val="1"/>
        <c:noMultiLvlLbl val="0"/>
      </c:catAx>
      <c:valAx>
        <c:axId val="25551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{8B29DBCC-B6FB-4665-8C8F-24726BC6EB2B}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{DD263B3C-7D69-4C1F-B7D7-2B67E22D1E5B}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{FEA471AE-8719-4644-8E06-F556C1B08761}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{E6DBEDEA-B4B1-48F8-8B53-387F7F1A6DC2}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{FBD28076-DEAE-4152-AE93-F008CC7D9B02}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{92293EC4-BDC2-44B5-8F7C-07C88BDF6D83}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{0DFBE730-0437-4043-9739-81DF2EB25B52}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{AD1F5061-5835-4EC7-BFC1-9AFA64BF2B13}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{94DCE133-A370-4BA8-B5D5-63FC7A154833}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{232C302A-138D-4226-B8EE-16E339D3A09E}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0782024"/>
        <c:axId val="350782416"/>
      </c:scatterChart>
      <c:valAx>
        <c:axId val="350782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782416"/>
        <c:crosses val="autoZero"/>
        <c:crossBetween val="midCat"/>
      </c:valAx>
      <c:valAx>
        <c:axId val="350782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0782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{C4D79467-5006-4EBC-85E4-8E9056D5675F}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{A88865CA-8BEE-4301-B829-A273567E57ED}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{F1A2DC58-6E11-4F8D-BE5C-880A21C5F357}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{7247AABA-DB55-48F6-BCB3-93EDECF8D6EB}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{0A7BE099-AB9E-4007-9A1A-FC67F785FDD7}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7.1</c:v>
                </c:pt>
                <c:pt idx="2">
                  <c:v>5.7</c:v>
                </c:pt>
                <c:pt idx="3">
                  <c:v>4.2</c:v>
                </c:pt>
                <c:pt idx="4">
                  <c:v>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{C4C78293-ABB0-48E6-8FE5-298593FD316E}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{AC0A0BF0-0CA3-4903-8A3B-0C2B8490683C}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{61F6F8D7-5F04-44B9-A351-EED96B5F162B}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{51206179-B152-4F89-AFD0-69B6C86A0B64}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{721C3112-EC49-4C2E-8D78-EE13647CE7DC}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5512504"/>
        <c:axId val="255512112"/>
      </c:scatterChart>
      <c:valAx>
        <c:axId val="255512504"/>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512112"/>
        <c:crosses val="autoZero"/>
        <c:crossBetween val="midCat"/>
      </c:valAx>
      <c:valAx>
        <c:axId val="255512112"/>
        <c:scaling>
          <c:orientation val="minMax"/>
          <c:max val="5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512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地方債の発行抑制に努めてきたことにより、元利償還金も減少してきている。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公営企業においても同様であり、繰出金も減少していく見込みである。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今後、大型事業の実施に伴い、地方債及び償還金も増加していくことが想定されるので、事業の選択等を行い、健全な財政運営に努めていく。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地方債の発行抑制により、地方債残高は減少傾向にある。今後、大型事業の実施に伴い、地方債の発行が増加していくことが想定されるので、事業の選択を行い、健全な財政運営に努めていく。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該当数値なし</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該当数値なし</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71" name="正方形/長方形 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72" name="正方形/長方形 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73" name="正方形/長方形 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74" name="正方形/長方形 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75" name="正方形/長方形 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76" name="正方形/長方形 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77" name="正方形/長方形 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78" name="正方形/長方形 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79" name="正方形/長方形 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80" name="正方形/長方形 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81" name="正方形/長方形 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82" name="正方形/長方形 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83" name="正方形/長方形 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84" name="正方形/長方形 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85" name="正方形/長方形 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86" name="正方形/長方形 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87" name="正方形/長方形 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88" name="正方形/長方形 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89" name="正方形/長方形 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90" name="正方形/長方形 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91" name="正方形/長方形 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92" name="正方形/長方形 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93" name="正方形/長方形 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94" name="正方形/長方形 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95" name="正方形/長方形 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96" name="正方形/長方形 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97" name="正方形/長方形 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98" name="正方形/長方形 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99" name="正方形/長方形 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00" name="正方形/長方形 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01" name="正方形/長方形 1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02" name="正方形/長方形 1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03" name="正方形/長方形 1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04" name="正方形/長方形 1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05" name="正方形/長方形 1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06" name="正方形/長方形 1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07" name="正方形/長方形 1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08" name="正方形/長方形 1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09" name="正方形/長方形 1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10" name="正方形/長方形 1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11" name="正方形/長方形 1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12" name="正方形/長方形 1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13" name="正方形/長方形 1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14" name="正方形/長方形 1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15" name="正方形/長方形 1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16" name="正方形/長方形 1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17" name="正方形/長方形 1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18" name="正方形/長方形 1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19" name="正方形/長方形 1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20" name="正方形/長方形 1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21" name="正方形/長方形 1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22" name="正方形/長方形 1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23" name="正方形/長方形 1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24" name="正方形/長方形 1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25" name="正方形/長方形 1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26" name="正方形/長方形 1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27" name="正方形/長方形 1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28" name="正方形/長方形 1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29" name="正方形/長方形 1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30" name="正方形/長方形 1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31" name="正方形/長方形 1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32" name="正方形/長方形 1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33" name="正方形/長方形 1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34" name="正方形/長方形 1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35" name="正方形/長方形 1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36" name="正方形/長方形 1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37" name="正方形/長方形 13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138" name="正方形/長方形 1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39" name="正方形/長方形 1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40" name="正方形/長方形 1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41" name="正方形/長方形 1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42" name="正方形/長方形 1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43" name="正方形/長方形 1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44" name="正方形/長方形 1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45" name="正方形/長方形 1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46" name="正方形/長方形 1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47" name="正方形/長方形 1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48" name="テキスト ボックス 1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98" name="正方形/長方形 97"/>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99" name="正方形/長方形 98"/>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00" name="正方形/長方形 99"/>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01" name="正方形/長方形 100"/>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2" name="正方形/長方形 1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3" name="テキスト ボックス 1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4" name="直線コネクタ 1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5" name="テキスト ボックス 1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06" name="直線コネクタ 1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07" name="テキスト ボックス 1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08" name="直線コネクタ 1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09" name="テキスト ボックス 1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10" name="直線コネクタ 1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11" name="テキスト ボックス 1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12" name="直線コネクタ 1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13" name="テキスト ボックス 1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14" name="直線コネクタ 1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15" name="テキスト ボックス 1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17" name="テキスト ボックス 1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6350</xdr:rowOff>
    </xdr:from>
    <xdr:to>
      <xdr:col>22</xdr:col>
      <xdr:colOff>415925</xdr:colOff>
      <xdr:row>33</xdr:row>
      <xdr:rowOff>107950</xdr:rowOff>
    </xdr:to>
    <xdr:sp macro="" textlink="">
      <xdr:nvSpPr>
        <xdr:cNvPr id="119" name="フローチャート : 判断 118"/>
        <xdr:cNvSpPr/>
      </xdr:nvSpPr>
      <xdr:spPr>
        <a:xfrm>
          <a:off x="15430500" y="566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124477</xdr:rowOff>
    </xdr:from>
    <xdr:ext cx="405111" cy="259045"/>
    <xdr:sp macro="" textlink="">
      <xdr:nvSpPr>
        <xdr:cNvPr id="120" name="n_1aveValue【一般廃棄物処理施設】&#10;有形固定資産減価償却率"/>
        <xdr:cNvSpPr txBox="1"/>
      </xdr:nvSpPr>
      <xdr:spPr>
        <a:xfrm>
          <a:off x="15266043"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1" name="テキスト ボックス 1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2" name="テキスト ボックス 1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23" name="テキスト ボックス 1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24" name="テキスト ボックス 1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25" name="テキスト ボックス 1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82550</xdr:rowOff>
    </xdr:from>
    <xdr:to>
      <xdr:col>22</xdr:col>
      <xdr:colOff>415925</xdr:colOff>
      <xdr:row>41</xdr:row>
      <xdr:rowOff>12700</xdr:rowOff>
    </xdr:to>
    <xdr:sp macro="" textlink="">
      <xdr:nvSpPr>
        <xdr:cNvPr id="126" name="円/楕円 125"/>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3827</xdr:rowOff>
    </xdr:from>
    <xdr:ext cx="405111" cy="259045"/>
    <xdr:sp macro="" textlink="">
      <xdr:nvSpPr>
        <xdr:cNvPr id="127" name="n_1mainValue【一般廃棄物処理施設】&#10;有形固定資産減価償却率"/>
        <xdr:cNvSpPr txBox="1"/>
      </xdr:nvSpPr>
      <xdr:spPr>
        <a:xfrm>
          <a:off x="15266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28" name="正方形/長方形 1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129" name="正方形/長方形 128"/>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130" name="正方形/長方形 129"/>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131" name="正方形/長方形 130"/>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132" name="正方形/長方形 131"/>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33" name="正方形/長方形 1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34" name="テキスト ボックス 1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35" name="直線コネクタ 1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136" name="テキスト ボックス 13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137" name="直線コネクタ 1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138" name="テキスト ボックス 137"/>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139" name="直線コネクタ 1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140" name="テキスト ボックス 13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141" name="直線コネクタ 1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142" name="テキスト ボックス 14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143" name="直線コネクタ 1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144" name="テキスト ボックス 14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45" name="直線コネクタ 1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146" name="テキスト ボックス 14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11456</xdr:rowOff>
    </xdr:from>
    <xdr:to>
      <xdr:col>31</xdr:col>
      <xdr:colOff>85725</xdr:colOff>
      <xdr:row>33</xdr:row>
      <xdr:rowOff>113056</xdr:rowOff>
    </xdr:to>
    <xdr:sp macro="" textlink="">
      <xdr:nvSpPr>
        <xdr:cNvPr id="148" name="フローチャート : 判断 147"/>
        <xdr:cNvSpPr/>
      </xdr:nvSpPr>
      <xdr:spPr>
        <a:xfrm>
          <a:off x="21272500" y="566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31</xdr:row>
      <xdr:rowOff>129583</xdr:rowOff>
    </xdr:from>
    <xdr:ext cx="534377" cy="259045"/>
    <xdr:sp macro="" textlink="">
      <xdr:nvSpPr>
        <xdr:cNvPr id="149" name="n_1aveValue【一般廃棄物処理施設】&#10;一人当たり有形固定資産（償却資産）額"/>
        <xdr:cNvSpPr txBox="1"/>
      </xdr:nvSpPr>
      <xdr:spPr>
        <a:xfrm>
          <a:off x="21043411" y="54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81,555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50" name="テキスト ボックス 1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51" name="テキスト ボックス 1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52" name="テキスト ボックス 1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53" name="テキスト ボックス 1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54" name="テキスト ボックス 1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153644</xdr:rowOff>
    </xdr:from>
    <xdr:to>
      <xdr:col>31</xdr:col>
      <xdr:colOff>85725</xdr:colOff>
      <xdr:row>36</xdr:row>
      <xdr:rowOff>83794</xdr:rowOff>
    </xdr:to>
    <xdr:sp macro="" textlink="">
      <xdr:nvSpPr>
        <xdr:cNvPr id="155" name="円/楕円 154"/>
        <xdr:cNvSpPr/>
      </xdr:nvSpPr>
      <xdr:spPr>
        <a:xfrm>
          <a:off x="21272500" y="61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74921</xdr:rowOff>
    </xdr:from>
    <xdr:ext cx="534377" cy="259045"/>
    <xdr:sp macro="" textlink="">
      <xdr:nvSpPr>
        <xdr:cNvPr id="156" name="n_1mainValue【一般廃棄物処理施設】&#10;一人当たり有形固定資産（償却資産）額"/>
        <xdr:cNvSpPr txBox="1"/>
      </xdr:nvSpPr>
      <xdr:spPr>
        <a:xfrm>
          <a:off x="21043411" y="62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57" name="正方形/長方形 1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58" name="正方形/長方形 1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59" name="正方形/長方形 1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60" name="正方形/長方形 1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61" name="正方形/長方形 1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62" name="正方形/長方形 1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63" name="正方形/長方形 1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64" name="正方形/長方形 16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65" name="正方形/長方形 1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66" name="正方形/長方形 1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67" name="正方形/長方形 1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68" name="正方形/長方形 1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69" name="正方形/長方形 1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70" name="正方形/長方形 1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71" name="正方形/長方形 1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72" name="正方形/長方形 17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73" name="正方形/長方形 1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74" name="正方形/長方形 1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75" name="正方形/長方形 1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76" name="正方形/長方形 1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77" name="正方形/長方形 1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78" name="正方形/長方形 1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79" name="正方形/長方形 1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80" name="正方形/長方形 1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181" name="テキスト ボックス 1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182" name="直線コネクタ 1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183" name="テキスト ボックス 1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184" name="直線コネクタ 1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185" name="テキスト ボックス 1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186" name="直線コネクタ 1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187" name="テキスト ボックス 1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188" name="直線コネクタ 1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189" name="テキスト ボックス 1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190" name="直線コネクタ 1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191" name="テキスト ボックス 1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192" name="直線コネクタ 1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193" name="テキスト ボックス 19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194" name="直線コネクタ 1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195" name="テキスト ボックス 19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1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60961</xdr:rowOff>
    </xdr:from>
    <xdr:to>
      <xdr:col>23</xdr:col>
      <xdr:colOff>516889</xdr:colOff>
      <xdr:row>87</xdr:row>
      <xdr:rowOff>0</xdr:rowOff>
    </xdr:to>
    <xdr:cxnSp macro="">
      <xdr:nvCxnSpPr>
        <xdr:cNvPr id="197" name="直線コネクタ 196"/>
        <xdr:cNvCxnSpPr/>
      </xdr:nvCxnSpPr>
      <xdr:spPr>
        <a:xfrm flipV="1">
          <a:off x="16318864" y="14119861"/>
          <a:ext cx="0" cy="79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3827</xdr:rowOff>
    </xdr:from>
    <xdr:ext cx="405111" cy="259045"/>
    <xdr:sp macro="" textlink="">
      <xdr:nvSpPr>
        <xdr:cNvPr id="198" name="【消防施設】&#10;有形固定資産減価償却率最小値テキスト"/>
        <xdr:cNvSpPr txBox="1"/>
      </xdr:nvSpPr>
      <xdr:spPr>
        <a:xfrm>
          <a:off x="16408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87</xdr:row>
      <xdr:rowOff>0</xdr:rowOff>
    </xdr:from>
    <xdr:to>
      <xdr:col>23</xdr:col>
      <xdr:colOff>606425</xdr:colOff>
      <xdr:row>87</xdr:row>
      <xdr:rowOff>0</xdr:rowOff>
    </xdr:to>
    <xdr:cxnSp macro="">
      <xdr:nvCxnSpPr>
        <xdr:cNvPr id="199" name="直線コネクタ 198"/>
        <xdr:cNvCxnSpPr/>
      </xdr:nvCxnSpPr>
      <xdr:spPr>
        <a:xfrm>
          <a:off x="16230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7638</xdr:rowOff>
    </xdr:from>
    <xdr:ext cx="405111" cy="259045"/>
    <xdr:sp macro="" textlink="">
      <xdr:nvSpPr>
        <xdr:cNvPr id="200" name="【消防施設】&#10;有形固定資産減価償却率最大値テキスト"/>
        <xdr:cNvSpPr txBox="1"/>
      </xdr:nvSpPr>
      <xdr:spPr>
        <a:xfrm>
          <a:off x="16408400"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82</xdr:row>
      <xdr:rowOff>60961</xdr:rowOff>
    </xdr:from>
    <xdr:to>
      <xdr:col>23</xdr:col>
      <xdr:colOff>606425</xdr:colOff>
      <xdr:row>82</xdr:row>
      <xdr:rowOff>60961</xdr:rowOff>
    </xdr:to>
    <xdr:cxnSp macro="">
      <xdr:nvCxnSpPr>
        <xdr:cNvPr id="201" name="直線コネクタ 200"/>
        <xdr:cNvCxnSpPr/>
      </xdr:nvCxnSpPr>
      <xdr:spPr>
        <a:xfrm>
          <a:off x="16230600" y="1411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64788</xdr:rowOff>
    </xdr:from>
    <xdr:ext cx="405111" cy="259045"/>
    <xdr:sp macro="" textlink="">
      <xdr:nvSpPr>
        <xdr:cNvPr id="202" name="【消防施設】&#10;有形固定資産減価償却率平均値テキスト"/>
        <xdr:cNvSpPr txBox="1"/>
      </xdr:nvSpPr>
      <xdr:spPr>
        <a:xfrm>
          <a:off x="16408400" y="14295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86361</xdr:rowOff>
    </xdr:from>
    <xdr:to>
      <xdr:col>23</xdr:col>
      <xdr:colOff>568325</xdr:colOff>
      <xdr:row>84</xdr:row>
      <xdr:rowOff>16511</xdr:rowOff>
    </xdr:to>
    <xdr:sp macro="" textlink="">
      <xdr:nvSpPr>
        <xdr:cNvPr id="203" name="フローチャート : 判断 202"/>
        <xdr:cNvSpPr/>
      </xdr:nvSpPr>
      <xdr:spPr>
        <a:xfrm>
          <a:off x="162687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204" name="フローチャート : 判断 203"/>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106697</xdr:rowOff>
    </xdr:from>
    <xdr:ext cx="405111" cy="259045"/>
    <xdr:sp macro="" textlink="">
      <xdr:nvSpPr>
        <xdr:cNvPr id="205" name="n_1aveValue【消防施設】&#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06" name="テキスト ボックス 2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07" name="テキスト ボックス 2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08" name="テキスト ボックス 2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09" name="テキスト ボックス 2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10" name="テキスト ボックス 2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166370</xdr:rowOff>
    </xdr:from>
    <xdr:to>
      <xdr:col>22</xdr:col>
      <xdr:colOff>415925</xdr:colOff>
      <xdr:row>78</xdr:row>
      <xdr:rowOff>96520</xdr:rowOff>
    </xdr:to>
    <xdr:sp macro="" textlink="">
      <xdr:nvSpPr>
        <xdr:cNvPr id="211" name="円/楕円 210"/>
        <xdr:cNvSpPr/>
      </xdr:nvSpPr>
      <xdr:spPr>
        <a:xfrm>
          <a:off x="15430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113047</xdr:rowOff>
    </xdr:from>
    <xdr:ext cx="405111" cy="259045"/>
    <xdr:sp macro="" textlink="">
      <xdr:nvSpPr>
        <xdr:cNvPr id="212" name="n_1mainValue【消防施設】&#10;有形固定資産減価償却率"/>
        <xdr:cNvSpPr txBox="1"/>
      </xdr:nvSpPr>
      <xdr:spPr>
        <a:xfrm>
          <a:off x="15266043"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13" name="正方形/長方形 2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14" name="正方形/長方形 2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15" name="正方形/長方形 2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16" name="正方形/長方形 2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17" name="正方形/長方形 2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18" name="正方形/長方形 2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19" name="正方形/長方形 2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20" name="正方形/長方形 2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21" name="テキスト ボックス 2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22" name="直線コネクタ 2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23" name="テキスト ボックス 22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224" name="直線コネクタ 2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225" name="テキスト ボックス 2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226" name="直線コネクタ 2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227" name="テキスト ボックス 2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28" name="直線コネクタ 2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29" name="テキスト ボックス 2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230" name="直線コネクタ 2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231" name="テキスト ボックス 2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232" name="直線コネクタ 2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233" name="テキスト ボックス 2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34" name="直線コネクタ 2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35" name="テキスト ボックス 2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80</xdr:row>
      <xdr:rowOff>45720</xdr:rowOff>
    </xdr:to>
    <xdr:cxnSp macro="">
      <xdr:nvCxnSpPr>
        <xdr:cNvPr id="237" name="直線コネクタ 236"/>
        <xdr:cNvCxnSpPr/>
      </xdr:nvCxnSpPr>
      <xdr:spPr>
        <a:xfrm flipV="1">
          <a:off x="22160864" y="13502639"/>
          <a:ext cx="0" cy="25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49547</xdr:rowOff>
    </xdr:from>
    <xdr:ext cx="469744" cy="259045"/>
    <xdr:sp macro="" textlink="">
      <xdr:nvSpPr>
        <xdr:cNvPr id="238" name="【消防施設】&#10;一人当たり面積最小値テキスト"/>
        <xdr:cNvSpPr txBox="1"/>
      </xdr:nvSpPr>
      <xdr:spPr>
        <a:xfrm>
          <a:off x="22250400"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80</xdr:row>
      <xdr:rowOff>45720</xdr:rowOff>
    </xdr:from>
    <xdr:to>
      <xdr:col>32</xdr:col>
      <xdr:colOff>276225</xdr:colOff>
      <xdr:row>80</xdr:row>
      <xdr:rowOff>45720</xdr:rowOff>
    </xdr:to>
    <xdr:cxnSp macro="">
      <xdr:nvCxnSpPr>
        <xdr:cNvPr id="239" name="直線コネクタ 238"/>
        <xdr:cNvCxnSpPr/>
      </xdr:nvCxnSpPr>
      <xdr:spPr>
        <a:xfrm>
          <a:off x="22072600" y="1376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240"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241" name="直線コネクタ 24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15257</xdr:rowOff>
    </xdr:from>
    <xdr:ext cx="469744" cy="259045"/>
    <xdr:sp macro="" textlink="">
      <xdr:nvSpPr>
        <xdr:cNvPr id="242" name="【消防施設】&#10;一人当たり面積平均値テキスト"/>
        <xdr:cNvSpPr txBox="1"/>
      </xdr:nvSpPr>
      <xdr:spPr>
        <a:xfrm>
          <a:off x="22250400" y="1355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36830</xdr:rowOff>
    </xdr:from>
    <xdr:to>
      <xdr:col>32</xdr:col>
      <xdr:colOff>238125</xdr:colOff>
      <xdr:row>79</xdr:row>
      <xdr:rowOff>138430</xdr:rowOff>
    </xdr:to>
    <xdr:sp macro="" textlink="">
      <xdr:nvSpPr>
        <xdr:cNvPr id="243" name="フローチャート : 判断 242"/>
        <xdr:cNvSpPr/>
      </xdr:nvSpPr>
      <xdr:spPr>
        <a:xfrm>
          <a:off x="22110700" y="135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170180</xdr:rowOff>
    </xdr:from>
    <xdr:to>
      <xdr:col>31</xdr:col>
      <xdr:colOff>85725</xdr:colOff>
      <xdr:row>83</xdr:row>
      <xdr:rowOff>100330</xdr:rowOff>
    </xdr:to>
    <xdr:sp macro="" textlink="">
      <xdr:nvSpPr>
        <xdr:cNvPr id="244" name="フローチャート : 判断 243"/>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116857</xdr:rowOff>
    </xdr:from>
    <xdr:ext cx="469744" cy="259045"/>
    <xdr:sp macro="" textlink="">
      <xdr:nvSpPr>
        <xdr:cNvPr id="245" name="n_1ave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46" name="テキスト ボックス 2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47" name="テキスト ボックス 2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48" name="テキスト ボックス 2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49" name="テキスト ボックス 2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50" name="テキスト ボックス 2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132080</xdr:rowOff>
    </xdr:from>
    <xdr:to>
      <xdr:col>31</xdr:col>
      <xdr:colOff>85725</xdr:colOff>
      <xdr:row>87</xdr:row>
      <xdr:rowOff>62230</xdr:rowOff>
    </xdr:to>
    <xdr:sp macro="" textlink="">
      <xdr:nvSpPr>
        <xdr:cNvPr id="251" name="円/楕円 250"/>
        <xdr:cNvSpPr/>
      </xdr:nvSpPr>
      <xdr:spPr>
        <a:xfrm>
          <a:off x="212725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53357</xdr:rowOff>
    </xdr:from>
    <xdr:ext cx="469744" cy="259045"/>
    <xdr:sp macro="" textlink="">
      <xdr:nvSpPr>
        <xdr:cNvPr id="252" name="n_1mainValue【消防施設】&#10;一人当たり面積"/>
        <xdr:cNvSpPr txBox="1"/>
      </xdr:nvSpPr>
      <xdr:spPr>
        <a:xfrm>
          <a:off x="21075727" y="1496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53" name="正方形/長方形 2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54" name="正方形/長方形 2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55" name="正方形/長方形 2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56" name="正方形/長方形 2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57" name="正方形/長方形 2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58" name="正方形/長方形 2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59" name="正方形/長方形 2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60" name="正方形/長方形 2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261" name="正方形/長方形 2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62" name="正方形/長方形 2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63" name="正方形/長方形 2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64" name="正方形/長方形 2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65" name="正方形/長方形 2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66" name="正方形/長方形 2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67" name="正方形/長方形 2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68" name="正方形/長方形 2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69" name="正方形/長方形 2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70" name="正方形/長方形 2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1" name="テキスト ボックス 2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施設類型別のストック情報については、芳賀地区広域行政事務組合で作成した上記、平成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年度分のみの数値となっています。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一般廃棄物処理施設は、芳賀地区エコステーションの建設など大規模施設の建設が比較的最近であることから、低い数値となっている。</a:t>
          </a:r>
          <a:endParaRPr lang="ja-JP" altLang="ja-JP" sz="1400">
            <a:effectLst/>
          </a:endParaRPr>
        </a:p>
        <a:p>
          <a:r>
            <a:rPr kumimoji="1" lang="ja-JP" altLang="ja-JP" sz="1100">
              <a:solidFill>
                <a:schemeClr val="dk1"/>
              </a:solidFill>
              <a:effectLst/>
              <a:latin typeface="+mn-lt"/>
              <a:ea typeface="+mn-ea"/>
              <a:cs typeface="+mn-cs"/>
            </a:rPr>
            <a:t>消防施設について、減価償却率は類似団体と比較すると減価償却率が高くなっているが、平成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年度広域管内の分署の新築を始め、施設更新が控えているので、今後減少するものと考えられる。</a:t>
          </a:r>
          <a:endParaRPr lang="ja-JP" altLang="ja-JP" sz="1400">
            <a:effectLst/>
          </a:endParaRPr>
        </a:p>
        <a:p>
          <a:r>
            <a:rPr kumimoji="1" lang="ja-JP" altLang="ja-JP" sz="1100">
              <a:solidFill>
                <a:schemeClr val="dk1"/>
              </a:solidFill>
              <a:effectLst/>
              <a:latin typeface="+mn-lt"/>
              <a:ea typeface="+mn-ea"/>
              <a:cs typeface="+mn-cs"/>
            </a:rPr>
            <a:t>また、消防施設の面積については、広域分で町単独分を含まないため、類似団体との比較では低い数値となっていると考えられる。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工業団地を有し、立地企業からの税収により類似団体を上回る高い水準となっている。景気の影響を受けやすく、平成</a:t>
          </a:r>
          <a:r>
            <a:rPr kumimoji="1" lang="en-US" altLang="ja-JP" sz="1300">
              <a:latin typeface="ＭＳ Ｐゴシック"/>
            </a:rPr>
            <a:t>26</a:t>
          </a:r>
          <a:r>
            <a:rPr kumimoji="1" lang="ja-JP" altLang="en-US" sz="1300">
              <a:latin typeface="ＭＳ Ｐゴシック"/>
            </a:rPr>
            <a:t>年度以降はやや上昇傾向にある。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79375</xdr:rowOff>
    </xdr:from>
    <xdr:to>
      <xdr:col>7</xdr:col>
      <xdr:colOff>152400</xdr:colOff>
      <xdr:row>35</xdr:row>
      <xdr:rowOff>119592</xdr:rowOff>
    </xdr:to>
    <xdr:cxnSp macro="">
      <xdr:nvCxnSpPr>
        <xdr:cNvPr id="68" name="直線コネクタ 67"/>
        <xdr:cNvCxnSpPr/>
      </xdr:nvCxnSpPr>
      <xdr:spPr>
        <a:xfrm flipV="1">
          <a:off x="4114800" y="60801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36635</xdr:rowOff>
    </xdr:from>
    <xdr:ext cx="762000" cy="259045"/>
    <xdr:sp macro="" textlink="">
      <xdr:nvSpPr>
        <xdr:cNvPr id="69" name="財政力平均値テキスト"/>
        <xdr:cNvSpPr txBox="1"/>
      </xdr:nvSpPr>
      <xdr:spPr>
        <a:xfrm>
          <a:off x="5041900" y="7408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119592</xdr:rowOff>
    </xdr:from>
    <xdr:to>
      <xdr:col>6</xdr:col>
      <xdr:colOff>0</xdr:colOff>
      <xdr:row>36</xdr:row>
      <xdr:rowOff>8467</xdr:rowOff>
    </xdr:to>
    <xdr:cxnSp macro="">
      <xdr:nvCxnSpPr>
        <xdr:cNvPr id="71" name="直線コネクタ 70"/>
        <xdr:cNvCxnSpPr/>
      </xdr:nvCxnSpPr>
      <xdr:spPr>
        <a:xfrm flipV="1">
          <a:off x="3225800" y="61203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3" name="テキスト ボックス 72"/>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8467</xdr:rowOff>
    </xdr:from>
    <xdr:to>
      <xdr:col>4</xdr:col>
      <xdr:colOff>482600</xdr:colOff>
      <xdr:row>36</xdr:row>
      <xdr:rowOff>48683</xdr:rowOff>
    </xdr:to>
    <xdr:cxnSp macro="">
      <xdr:nvCxnSpPr>
        <xdr:cNvPr id="74" name="直線コネクタ 73"/>
        <xdr:cNvCxnSpPr/>
      </xdr:nvCxnSpPr>
      <xdr:spPr>
        <a:xfrm flipV="1">
          <a:off x="2336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76" name="テキスト ボックス 75"/>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79375</xdr:rowOff>
    </xdr:from>
    <xdr:to>
      <xdr:col>3</xdr:col>
      <xdr:colOff>279400</xdr:colOff>
      <xdr:row>36</xdr:row>
      <xdr:rowOff>48683</xdr:rowOff>
    </xdr:to>
    <xdr:cxnSp macro="">
      <xdr:nvCxnSpPr>
        <xdr:cNvPr id="77" name="直線コネクタ 76"/>
        <xdr:cNvCxnSpPr/>
      </xdr:nvCxnSpPr>
      <xdr:spPr>
        <a:xfrm>
          <a:off x="1447800" y="60801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28575</xdr:rowOff>
    </xdr:from>
    <xdr:to>
      <xdr:col>7</xdr:col>
      <xdr:colOff>203200</xdr:colOff>
      <xdr:row>35</xdr:row>
      <xdr:rowOff>130175</xdr:rowOff>
    </xdr:to>
    <xdr:sp macro="" textlink="">
      <xdr:nvSpPr>
        <xdr:cNvPr id="87" name="円/楕円 86"/>
        <xdr:cNvSpPr/>
      </xdr:nvSpPr>
      <xdr:spPr>
        <a:xfrm>
          <a:off x="4902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121302</xdr:rowOff>
    </xdr:from>
    <xdr:ext cx="762000" cy="259045"/>
    <xdr:sp macro="" textlink="">
      <xdr:nvSpPr>
        <xdr:cNvPr id="88" name="財政力該当値テキスト"/>
        <xdr:cNvSpPr txBox="1"/>
      </xdr:nvSpPr>
      <xdr:spPr>
        <a:xfrm>
          <a:off x="5041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68792</xdr:rowOff>
    </xdr:from>
    <xdr:to>
      <xdr:col>6</xdr:col>
      <xdr:colOff>50800</xdr:colOff>
      <xdr:row>35</xdr:row>
      <xdr:rowOff>170392</xdr:rowOff>
    </xdr:to>
    <xdr:sp macro="" textlink="">
      <xdr:nvSpPr>
        <xdr:cNvPr id="89" name="円/楕円 88"/>
        <xdr:cNvSpPr/>
      </xdr:nvSpPr>
      <xdr:spPr>
        <a:xfrm>
          <a:off x="4064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9119</xdr:rowOff>
    </xdr:from>
    <xdr:ext cx="736600" cy="259045"/>
    <xdr:sp macro="" textlink="">
      <xdr:nvSpPr>
        <xdr:cNvPr id="90" name="テキスト ボックス 89"/>
        <xdr:cNvSpPr txBox="1"/>
      </xdr:nvSpPr>
      <xdr:spPr>
        <a:xfrm>
          <a:off x="3733800" y="583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129117</xdr:rowOff>
    </xdr:from>
    <xdr:to>
      <xdr:col>4</xdr:col>
      <xdr:colOff>533400</xdr:colOff>
      <xdr:row>36</xdr:row>
      <xdr:rowOff>59267</xdr:rowOff>
    </xdr:to>
    <xdr:sp macro="" textlink="">
      <xdr:nvSpPr>
        <xdr:cNvPr id="91" name="円/楕円 90"/>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69444</xdr:rowOff>
    </xdr:from>
    <xdr:ext cx="762000" cy="259045"/>
    <xdr:sp macro="" textlink="">
      <xdr:nvSpPr>
        <xdr:cNvPr id="92" name="テキスト ボックス 91"/>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169333</xdr:rowOff>
    </xdr:from>
    <xdr:to>
      <xdr:col>3</xdr:col>
      <xdr:colOff>330200</xdr:colOff>
      <xdr:row>36</xdr:row>
      <xdr:rowOff>99483</xdr:rowOff>
    </xdr:to>
    <xdr:sp macro="" textlink="">
      <xdr:nvSpPr>
        <xdr:cNvPr id="93" name="円/楕円 92"/>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109660</xdr:rowOff>
    </xdr:from>
    <xdr:ext cx="762000" cy="259045"/>
    <xdr:sp macro="" textlink="">
      <xdr:nvSpPr>
        <xdr:cNvPr id="94" name="テキスト ボックス 93"/>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28575</xdr:rowOff>
    </xdr:from>
    <xdr:to>
      <xdr:col>2</xdr:col>
      <xdr:colOff>127000</xdr:colOff>
      <xdr:row>35</xdr:row>
      <xdr:rowOff>130175</xdr:rowOff>
    </xdr:to>
    <xdr:sp macro="" textlink="">
      <xdr:nvSpPr>
        <xdr:cNvPr id="95" name="円/楕円 94"/>
        <xdr:cNvSpPr/>
      </xdr:nvSpPr>
      <xdr:spPr>
        <a:xfrm>
          <a:off x="139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140352</xdr:rowOff>
    </xdr:from>
    <xdr:ext cx="762000" cy="259045"/>
    <xdr:sp macro="" textlink="">
      <xdr:nvSpPr>
        <xdr:cNvPr id="96" name="テキスト ボックス 95"/>
        <xdr:cNvSpPr txBox="1"/>
      </xdr:nvSpPr>
      <xdr:spPr>
        <a:xfrm>
          <a:off x="1066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年度においては、工業団地立地企業の修正申告による臨時的な税収の増加により、一時的に経常収支比率が減少したが、平成</a:t>
          </a:r>
          <a:r>
            <a:rPr kumimoji="1" lang="en-US" altLang="ja-JP" sz="1300">
              <a:latin typeface="ＭＳ Ｐゴシック"/>
            </a:rPr>
            <a:t>27</a:t>
          </a:r>
          <a:r>
            <a:rPr kumimoji="1" lang="ja-JP" altLang="en-US" sz="1300">
              <a:latin typeface="ＭＳ Ｐゴシック"/>
            </a:rPr>
            <a:t>年度には類似団体と概ね同等となった。平成</a:t>
          </a:r>
          <a:r>
            <a:rPr kumimoji="1" lang="en-US" altLang="ja-JP" sz="1300">
              <a:latin typeface="ＭＳ Ｐゴシック"/>
            </a:rPr>
            <a:t>28</a:t>
          </a:r>
          <a:r>
            <a:rPr kumimoji="1" lang="ja-JP" altLang="en-US" sz="1300">
              <a:latin typeface="ＭＳ Ｐゴシック"/>
            </a:rPr>
            <a:t>年度においては、税収の増や継続している歳出の縮減の取組みにより減少した。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82232</xdr:rowOff>
    </xdr:from>
    <xdr:to>
      <xdr:col>7</xdr:col>
      <xdr:colOff>152400</xdr:colOff>
      <xdr:row>66</xdr:row>
      <xdr:rowOff>28257</xdr:rowOff>
    </xdr:to>
    <xdr:cxnSp macro="">
      <xdr:nvCxnSpPr>
        <xdr:cNvPr id="122" name="直線コネクタ 121"/>
        <xdr:cNvCxnSpPr/>
      </xdr:nvCxnSpPr>
      <xdr:spPr>
        <a:xfrm flipV="1">
          <a:off x="4953000" y="1019778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334</xdr:rowOff>
    </xdr:from>
    <xdr:ext cx="762000" cy="259045"/>
    <xdr:sp macro="" textlink="">
      <xdr:nvSpPr>
        <xdr:cNvPr id="123" name="財政構造の弾力性最小値テキスト"/>
        <xdr:cNvSpPr txBox="1"/>
      </xdr:nvSpPr>
      <xdr:spPr>
        <a:xfrm>
          <a:off x="5041900" y="113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66</xdr:row>
      <xdr:rowOff>28257</xdr:rowOff>
    </xdr:from>
    <xdr:to>
      <xdr:col>7</xdr:col>
      <xdr:colOff>241300</xdr:colOff>
      <xdr:row>66</xdr:row>
      <xdr:rowOff>28257</xdr:rowOff>
    </xdr:to>
    <xdr:cxnSp macro="">
      <xdr:nvCxnSpPr>
        <xdr:cNvPr id="124" name="直線コネクタ 123"/>
        <xdr:cNvCxnSpPr/>
      </xdr:nvCxnSpPr>
      <xdr:spPr>
        <a:xfrm>
          <a:off x="4864100" y="1134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168609</xdr:rowOff>
    </xdr:from>
    <xdr:ext cx="762000" cy="259045"/>
    <xdr:sp macro="" textlink="">
      <xdr:nvSpPr>
        <xdr:cNvPr id="125" name="財政構造の弾力性最大値テキスト"/>
        <xdr:cNvSpPr txBox="1"/>
      </xdr:nvSpPr>
      <xdr:spPr>
        <a:xfrm>
          <a:off x="5041900" y="994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59</xdr:row>
      <xdr:rowOff>82232</xdr:rowOff>
    </xdr:from>
    <xdr:to>
      <xdr:col>7</xdr:col>
      <xdr:colOff>241300</xdr:colOff>
      <xdr:row>59</xdr:row>
      <xdr:rowOff>82232</xdr:rowOff>
    </xdr:to>
    <xdr:cxnSp macro="">
      <xdr:nvCxnSpPr>
        <xdr:cNvPr id="126" name="直線コネクタ 125"/>
        <xdr:cNvCxnSpPr/>
      </xdr:nvCxnSpPr>
      <xdr:spPr>
        <a:xfrm>
          <a:off x="4864100" y="1019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55563</xdr:rowOff>
    </xdr:from>
    <xdr:to>
      <xdr:col>7</xdr:col>
      <xdr:colOff>152400</xdr:colOff>
      <xdr:row>61</xdr:row>
      <xdr:rowOff>34925</xdr:rowOff>
    </xdr:to>
    <xdr:cxnSp macro="">
      <xdr:nvCxnSpPr>
        <xdr:cNvPr id="127" name="直線コネクタ 126"/>
        <xdr:cNvCxnSpPr/>
      </xdr:nvCxnSpPr>
      <xdr:spPr>
        <a:xfrm flipV="1">
          <a:off x="4114800" y="1034256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8"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9" name="フローチャート : 判断 128"/>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61</xdr:row>
      <xdr:rowOff>34925</xdr:rowOff>
    </xdr:to>
    <xdr:cxnSp macro="">
      <xdr:nvCxnSpPr>
        <xdr:cNvPr id="130" name="直線コネクタ 129"/>
        <xdr:cNvCxnSpPr/>
      </xdr:nvCxnSpPr>
      <xdr:spPr>
        <a:xfrm>
          <a:off x="3225800" y="1011936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131445</xdr:rowOff>
    </xdr:from>
    <xdr:to>
      <xdr:col>6</xdr:col>
      <xdr:colOff>50800</xdr:colOff>
      <xdr:row>61</xdr:row>
      <xdr:rowOff>61595</xdr:rowOff>
    </xdr:to>
    <xdr:sp macro="" textlink="">
      <xdr:nvSpPr>
        <xdr:cNvPr id="131" name="フローチャート : 判断 130"/>
        <xdr:cNvSpPr/>
      </xdr:nvSpPr>
      <xdr:spPr>
        <a:xfrm>
          <a:off x="4064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71772</xdr:rowOff>
    </xdr:from>
    <xdr:ext cx="736600" cy="259045"/>
    <xdr:sp macro="" textlink="">
      <xdr:nvSpPr>
        <xdr:cNvPr id="132" name="テキスト ボックス 131"/>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60</xdr:row>
      <xdr:rowOff>146050</xdr:rowOff>
    </xdr:to>
    <xdr:cxnSp macro="">
      <xdr:nvCxnSpPr>
        <xdr:cNvPr id="133" name="直線コネクタ 132"/>
        <xdr:cNvCxnSpPr/>
      </xdr:nvCxnSpPr>
      <xdr:spPr>
        <a:xfrm flipV="1">
          <a:off x="2336800" y="101193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14288</xdr:rowOff>
    </xdr:from>
    <xdr:to>
      <xdr:col>4</xdr:col>
      <xdr:colOff>533400</xdr:colOff>
      <xdr:row>61</xdr:row>
      <xdr:rowOff>115888</xdr:rowOff>
    </xdr:to>
    <xdr:sp macro="" textlink="">
      <xdr:nvSpPr>
        <xdr:cNvPr id="134" name="フローチャート : 判断 133"/>
        <xdr:cNvSpPr/>
      </xdr:nvSpPr>
      <xdr:spPr>
        <a:xfrm>
          <a:off x="3175000" y="104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100665</xdr:rowOff>
    </xdr:from>
    <xdr:ext cx="762000" cy="259045"/>
    <xdr:sp macro="" textlink="">
      <xdr:nvSpPr>
        <xdr:cNvPr id="135" name="テキスト ボックス 134"/>
        <xdr:cNvSpPr txBox="1"/>
      </xdr:nvSpPr>
      <xdr:spPr>
        <a:xfrm>
          <a:off x="2844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115888</xdr:rowOff>
    </xdr:from>
    <xdr:to>
      <xdr:col>3</xdr:col>
      <xdr:colOff>279400</xdr:colOff>
      <xdr:row>60</xdr:row>
      <xdr:rowOff>146050</xdr:rowOff>
    </xdr:to>
    <xdr:cxnSp macro="">
      <xdr:nvCxnSpPr>
        <xdr:cNvPr id="136" name="直線コネクタ 135"/>
        <xdr:cNvCxnSpPr/>
      </xdr:nvCxnSpPr>
      <xdr:spPr>
        <a:xfrm>
          <a:off x="1447800" y="1040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155575</xdr:rowOff>
    </xdr:from>
    <xdr:to>
      <xdr:col>3</xdr:col>
      <xdr:colOff>330200</xdr:colOff>
      <xdr:row>61</xdr:row>
      <xdr:rowOff>85725</xdr:rowOff>
    </xdr:to>
    <xdr:sp macro="" textlink="">
      <xdr:nvSpPr>
        <xdr:cNvPr id="137" name="フローチャート : 判断 136"/>
        <xdr:cNvSpPr/>
      </xdr:nvSpPr>
      <xdr:spPr>
        <a:xfrm>
          <a:off x="2286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70502</xdr:rowOff>
    </xdr:from>
    <xdr:ext cx="762000" cy="259045"/>
    <xdr:sp macro="" textlink="">
      <xdr:nvSpPr>
        <xdr:cNvPr id="138" name="テキスト ボックス 137"/>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149543</xdr:rowOff>
    </xdr:from>
    <xdr:to>
      <xdr:col>2</xdr:col>
      <xdr:colOff>127000</xdr:colOff>
      <xdr:row>61</xdr:row>
      <xdr:rowOff>79693</xdr:rowOff>
    </xdr:to>
    <xdr:sp macro="" textlink="">
      <xdr:nvSpPr>
        <xdr:cNvPr id="139" name="フローチャート : 判断 138"/>
        <xdr:cNvSpPr/>
      </xdr:nvSpPr>
      <xdr:spPr>
        <a:xfrm>
          <a:off x="1397000" y="104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64470</xdr:rowOff>
    </xdr:from>
    <xdr:ext cx="762000" cy="259045"/>
    <xdr:sp macro="" textlink="">
      <xdr:nvSpPr>
        <xdr:cNvPr id="140" name="テキスト ボックス 139"/>
        <xdr:cNvSpPr txBox="1"/>
      </xdr:nvSpPr>
      <xdr:spPr>
        <a:xfrm>
          <a:off x="10668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4763</xdr:rowOff>
    </xdr:from>
    <xdr:to>
      <xdr:col>7</xdr:col>
      <xdr:colOff>203200</xdr:colOff>
      <xdr:row>60</xdr:row>
      <xdr:rowOff>106363</xdr:rowOff>
    </xdr:to>
    <xdr:sp macro="" textlink="">
      <xdr:nvSpPr>
        <xdr:cNvPr id="146" name="円/楕円 145"/>
        <xdr:cNvSpPr/>
      </xdr:nvSpPr>
      <xdr:spPr>
        <a:xfrm>
          <a:off x="4902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21290</xdr:rowOff>
    </xdr:from>
    <xdr:ext cx="762000" cy="259045"/>
    <xdr:sp macro="" textlink="">
      <xdr:nvSpPr>
        <xdr:cNvPr id="147" name="財政構造の弾力性該当値テキスト"/>
        <xdr:cNvSpPr txBox="1"/>
      </xdr:nvSpPr>
      <xdr:spPr>
        <a:xfrm>
          <a:off x="5041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48" name="円/楕円 147"/>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70502</xdr:rowOff>
    </xdr:from>
    <xdr:ext cx="736600" cy="259045"/>
    <xdr:sp macro="" textlink="">
      <xdr:nvSpPr>
        <xdr:cNvPr id="149" name="テキスト ボックス 148"/>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124460</xdr:rowOff>
    </xdr:from>
    <xdr:to>
      <xdr:col>4</xdr:col>
      <xdr:colOff>533400</xdr:colOff>
      <xdr:row>59</xdr:row>
      <xdr:rowOff>54610</xdr:rowOff>
    </xdr:to>
    <xdr:sp macro="" textlink="">
      <xdr:nvSpPr>
        <xdr:cNvPr id="150" name="円/楕円 149"/>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64787</xdr:rowOff>
    </xdr:from>
    <xdr:ext cx="762000" cy="259045"/>
    <xdr:sp macro="" textlink="">
      <xdr:nvSpPr>
        <xdr:cNvPr id="151" name="テキスト ボックス 150"/>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2" name="円/楕円 151"/>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3" name="テキスト ボックス 152"/>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65088</xdr:rowOff>
    </xdr:from>
    <xdr:to>
      <xdr:col>2</xdr:col>
      <xdr:colOff>127000</xdr:colOff>
      <xdr:row>60</xdr:row>
      <xdr:rowOff>166688</xdr:rowOff>
    </xdr:to>
    <xdr:sp macro="" textlink="">
      <xdr:nvSpPr>
        <xdr:cNvPr id="154" name="円/楕円 153"/>
        <xdr:cNvSpPr/>
      </xdr:nvSpPr>
      <xdr:spPr>
        <a:xfrm>
          <a:off x="1397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5415</xdr:rowOff>
    </xdr:from>
    <xdr:ext cx="762000" cy="259045"/>
    <xdr:sp macro="" textlink="">
      <xdr:nvSpPr>
        <xdr:cNvPr id="155" name="テキスト ボックス 154"/>
        <xdr:cNvSpPr txBox="1"/>
      </xdr:nvSpPr>
      <xdr:spPr>
        <a:xfrm>
          <a:off x="1066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[169,568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サービスの向上や業務の多様化、業務量の増加により委託業務が増加するなど年々増加傾向にある。事務事業の見直しにより歳出の縮減に取り組むとともに、今後の人口減少を最小限にとどめるための施策に取り組み、財政の健全化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5" name="直線コネクタ 184"/>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86"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87" name="直線コネクタ 186"/>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88"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89" name="直線コネクタ 188"/>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99633</xdr:rowOff>
    </xdr:from>
    <xdr:to>
      <xdr:col>7</xdr:col>
      <xdr:colOff>152400</xdr:colOff>
      <xdr:row>83</xdr:row>
      <xdr:rowOff>129876</xdr:rowOff>
    </xdr:to>
    <xdr:cxnSp macro="">
      <xdr:nvCxnSpPr>
        <xdr:cNvPr id="190" name="直線コネクタ 189"/>
        <xdr:cNvCxnSpPr/>
      </xdr:nvCxnSpPr>
      <xdr:spPr>
        <a:xfrm>
          <a:off x="4114800" y="14329983"/>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1"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2" name="フローチャート : 判断 191"/>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78245</xdr:rowOff>
    </xdr:from>
    <xdr:to>
      <xdr:col>6</xdr:col>
      <xdr:colOff>0</xdr:colOff>
      <xdr:row>83</xdr:row>
      <xdr:rowOff>99633</xdr:rowOff>
    </xdr:to>
    <xdr:cxnSp macro="">
      <xdr:nvCxnSpPr>
        <xdr:cNvPr id="193" name="直線コネクタ 192"/>
        <xdr:cNvCxnSpPr/>
      </xdr:nvCxnSpPr>
      <xdr:spPr>
        <a:xfrm>
          <a:off x="3225800" y="14308595"/>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4" name="フローチャート : 判断 193"/>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195" name="テキスト ボックス 194"/>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20583</xdr:rowOff>
    </xdr:from>
    <xdr:to>
      <xdr:col>4</xdr:col>
      <xdr:colOff>482600</xdr:colOff>
      <xdr:row>83</xdr:row>
      <xdr:rowOff>78245</xdr:rowOff>
    </xdr:to>
    <xdr:cxnSp macro="">
      <xdr:nvCxnSpPr>
        <xdr:cNvPr id="196" name="直線コネクタ 195"/>
        <xdr:cNvCxnSpPr/>
      </xdr:nvCxnSpPr>
      <xdr:spPr>
        <a:xfrm>
          <a:off x="2336800" y="14250933"/>
          <a:ext cx="889000" cy="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197" name="フローチャート : 判断 196"/>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198" name="テキスト ボックス 197"/>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20124</xdr:rowOff>
    </xdr:from>
    <xdr:to>
      <xdr:col>3</xdr:col>
      <xdr:colOff>279400</xdr:colOff>
      <xdr:row>83</xdr:row>
      <xdr:rowOff>20583</xdr:rowOff>
    </xdr:to>
    <xdr:cxnSp macro="">
      <xdr:nvCxnSpPr>
        <xdr:cNvPr id="199" name="直線コネクタ 198"/>
        <xdr:cNvCxnSpPr/>
      </xdr:nvCxnSpPr>
      <xdr:spPr>
        <a:xfrm>
          <a:off x="1447800" y="14250474"/>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0" name="フローチャート : 判断 199"/>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1" name="テキスト ボックス 200"/>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2" name="フローチャート : 判断 201"/>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3" name="テキスト ボックス 202"/>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79076</xdr:rowOff>
    </xdr:from>
    <xdr:to>
      <xdr:col>7</xdr:col>
      <xdr:colOff>203200</xdr:colOff>
      <xdr:row>84</xdr:row>
      <xdr:rowOff>9226</xdr:rowOff>
    </xdr:to>
    <xdr:sp macro="" textlink="">
      <xdr:nvSpPr>
        <xdr:cNvPr id="209" name="円/楕円 208"/>
        <xdr:cNvSpPr/>
      </xdr:nvSpPr>
      <xdr:spPr>
        <a:xfrm>
          <a:off x="4902200" y="143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95603</xdr:rowOff>
    </xdr:from>
    <xdr:ext cx="762000" cy="259045"/>
    <xdr:sp macro="" textlink="">
      <xdr:nvSpPr>
        <xdr:cNvPr id="210" name="人件費・物件費等の状況該当値テキスト"/>
        <xdr:cNvSpPr txBox="1"/>
      </xdr:nvSpPr>
      <xdr:spPr>
        <a:xfrm>
          <a:off x="5041900" y="141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169,568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48833</xdr:rowOff>
    </xdr:from>
    <xdr:to>
      <xdr:col>6</xdr:col>
      <xdr:colOff>50800</xdr:colOff>
      <xdr:row>83</xdr:row>
      <xdr:rowOff>150433</xdr:rowOff>
    </xdr:to>
    <xdr:sp macro="" textlink="">
      <xdr:nvSpPr>
        <xdr:cNvPr id="211" name="円/楕円 210"/>
        <xdr:cNvSpPr/>
      </xdr:nvSpPr>
      <xdr:spPr>
        <a:xfrm>
          <a:off x="4064000" y="142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135210</xdr:rowOff>
    </xdr:from>
    <xdr:ext cx="736600" cy="259045"/>
    <xdr:sp macro="" textlink="">
      <xdr:nvSpPr>
        <xdr:cNvPr id="212" name="テキスト ボックス 211"/>
        <xdr:cNvSpPr txBox="1"/>
      </xdr:nvSpPr>
      <xdr:spPr>
        <a:xfrm>
          <a:off x="3733800" y="1436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27445</xdr:rowOff>
    </xdr:from>
    <xdr:to>
      <xdr:col>4</xdr:col>
      <xdr:colOff>533400</xdr:colOff>
      <xdr:row>83</xdr:row>
      <xdr:rowOff>129045</xdr:rowOff>
    </xdr:to>
    <xdr:sp macro="" textlink="">
      <xdr:nvSpPr>
        <xdr:cNvPr id="213" name="円/楕円 212"/>
        <xdr:cNvSpPr/>
      </xdr:nvSpPr>
      <xdr:spPr>
        <a:xfrm>
          <a:off x="3175000" y="142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139222</xdr:rowOff>
    </xdr:from>
    <xdr:ext cx="762000" cy="259045"/>
    <xdr:sp macro="" textlink="">
      <xdr:nvSpPr>
        <xdr:cNvPr id="214" name="テキスト ボックス 213"/>
        <xdr:cNvSpPr txBox="1"/>
      </xdr:nvSpPr>
      <xdr:spPr>
        <a:xfrm>
          <a:off x="2844800" y="1402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141233</xdr:rowOff>
    </xdr:from>
    <xdr:to>
      <xdr:col>3</xdr:col>
      <xdr:colOff>330200</xdr:colOff>
      <xdr:row>83</xdr:row>
      <xdr:rowOff>71383</xdr:rowOff>
    </xdr:to>
    <xdr:sp macro="" textlink="">
      <xdr:nvSpPr>
        <xdr:cNvPr id="215" name="円/楕円 214"/>
        <xdr:cNvSpPr/>
      </xdr:nvSpPr>
      <xdr:spPr>
        <a:xfrm>
          <a:off x="2286000" y="142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81560</xdr:rowOff>
    </xdr:from>
    <xdr:ext cx="762000" cy="259045"/>
    <xdr:sp macro="" textlink="">
      <xdr:nvSpPr>
        <xdr:cNvPr id="216" name="テキスト ボックス 215"/>
        <xdr:cNvSpPr txBox="1"/>
      </xdr:nvSpPr>
      <xdr:spPr>
        <a:xfrm>
          <a:off x="1955800" y="1396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140774</xdr:rowOff>
    </xdr:from>
    <xdr:to>
      <xdr:col>2</xdr:col>
      <xdr:colOff>127000</xdr:colOff>
      <xdr:row>83</xdr:row>
      <xdr:rowOff>70924</xdr:rowOff>
    </xdr:to>
    <xdr:sp macro="" textlink="">
      <xdr:nvSpPr>
        <xdr:cNvPr id="217" name="円/楕円 216"/>
        <xdr:cNvSpPr/>
      </xdr:nvSpPr>
      <xdr:spPr>
        <a:xfrm>
          <a:off x="1397000" y="141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81101</xdr:rowOff>
    </xdr:from>
    <xdr:ext cx="762000" cy="259045"/>
    <xdr:sp macro="" textlink="">
      <xdr:nvSpPr>
        <xdr:cNvPr id="218" name="テキスト ボックス 217"/>
        <xdr:cNvSpPr txBox="1"/>
      </xdr:nvSpPr>
      <xdr:spPr>
        <a:xfrm>
          <a:off x="1066800" y="1396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月から職員の給与削減措置を行ったため、指数は小さくなったと考えられる。類似団体と比較すると高い水準にあるが、今後の動向を注視しつつ、給与体系や職員手当などの適正化に努める。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85</xdr:row>
      <xdr:rowOff>128270</xdr:rowOff>
    </xdr:to>
    <xdr:cxnSp macro="">
      <xdr:nvCxnSpPr>
        <xdr:cNvPr id="247" name="直線コネクタ 246"/>
        <xdr:cNvCxnSpPr/>
      </xdr:nvCxnSpPr>
      <xdr:spPr>
        <a:xfrm flipV="1">
          <a:off x="17018000" y="13969577"/>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100347</xdr:rowOff>
    </xdr:from>
    <xdr:ext cx="762000" cy="259045"/>
    <xdr:sp macro="" textlink="">
      <xdr:nvSpPr>
        <xdr:cNvPr id="248" name="給与水準   （国との比較）最小値テキスト"/>
        <xdr:cNvSpPr txBox="1"/>
      </xdr:nvSpPr>
      <xdr:spPr>
        <a:xfrm>
          <a:off x="17106900" y="146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128270</xdr:rowOff>
    </xdr:from>
    <xdr:to>
      <xdr:col>24</xdr:col>
      <xdr:colOff>647700</xdr:colOff>
      <xdr:row>85</xdr:row>
      <xdr:rowOff>128270</xdr:rowOff>
    </xdr:to>
    <xdr:cxnSp macro="">
      <xdr:nvCxnSpPr>
        <xdr:cNvPr id="249" name="直線コネクタ 248"/>
        <xdr:cNvCxnSpPr/>
      </xdr:nvCxnSpPr>
      <xdr:spPr>
        <a:xfrm>
          <a:off x="16929100" y="1470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0"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1" name="直線コネクタ 250"/>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45296</xdr:rowOff>
    </xdr:to>
    <xdr:cxnSp macro="">
      <xdr:nvCxnSpPr>
        <xdr:cNvPr id="252" name="直線コネクタ 251"/>
        <xdr:cNvCxnSpPr/>
      </xdr:nvCxnSpPr>
      <xdr:spPr>
        <a:xfrm flipV="1">
          <a:off x="16179800" y="147015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3"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4" name="フローチャート : 判断 253"/>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45296</xdr:rowOff>
    </xdr:to>
    <xdr:cxnSp macro="">
      <xdr:nvCxnSpPr>
        <xdr:cNvPr id="255" name="直線コネクタ 254"/>
        <xdr:cNvCxnSpPr/>
      </xdr:nvCxnSpPr>
      <xdr:spPr>
        <a:xfrm>
          <a:off x="15290800" y="1472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6" name="フローチャート : 判断 255"/>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7" name="テキスト ボックス 256"/>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152400</xdr:rowOff>
    </xdr:to>
    <xdr:cxnSp macro="">
      <xdr:nvCxnSpPr>
        <xdr:cNvPr id="258" name="直線コネクタ 257"/>
        <xdr:cNvCxnSpPr/>
      </xdr:nvCxnSpPr>
      <xdr:spPr>
        <a:xfrm>
          <a:off x="14401800" y="1466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152823</xdr:rowOff>
    </xdr:to>
    <xdr:cxnSp macro="">
      <xdr:nvCxnSpPr>
        <xdr:cNvPr id="261" name="直線コネクタ 260"/>
        <xdr:cNvCxnSpPr/>
      </xdr:nvCxnSpPr>
      <xdr:spPr>
        <a:xfrm flipV="1">
          <a:off x="13512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2" name="フローチャート : 判断 261"/>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3" name="テキスト ボックス 26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4" name="フローチャート : 判断 263"/>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5" name="テキスト ボックス 264"/>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2"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3" name="円/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4" name="テキスト ボックス 273"/>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5" name="円/楕円 274"/>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6" name="テキスト ボックス 275"/>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7" name="円/楕円 276"/>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8" name="テキスト ボックス 27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9" name="円/楕円 278"/>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0" name="テキスト ボックス 279"/>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類似団体を若干上回って推移してきたが、平成</a:t>
          </a:r>
          <a:r>
            <a:rPr kumimoji="1" lang="en-US" altLang="ja-JP" sz="1300">
              <a:latin typeface="ＭＳ Ｐゴシック"/>
            </a:rPr>
            <a:t>28</a:t>
          </a:r>
          <a:r>
            <a:rPr kumimoji="1" lang="ja-JP" altLang="en-US" sz="1300">
              <a:latin typeface="ＭＳ Ｐゴシック"/>
            </a:rPr>
            <a:t>年度は下回る結果となった。</a:t>
          </a:r>
          <a:endParaRPr kumimoji="1" lang="en-US" altLang="ja-JP" sz="1300">
            <a:latin typeface="ＭＳ Ｐゴシック"/>
          </a:endParaRPr>
        </a:p>
        <a:p>
          <a:r>
            <a:rPr kumimoji="1" lang="ja-JP" altLang="en-US" sz="1300">
              <a:latin typeface="ＭＳ Ｐゴシック"/>
            </a:rPr>
            <a:t>近年の退職者数に対する新規採用職員抑制や業務委託の活用等により、職員数の軽減を図っており、今後も適切な定員管理に努める。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0" name="直線コネクタ 309"/>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1"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2" name="直線コネクタ 311"/>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3"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4" name="直線コネクタ 313"/>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113877</xdr:rowOff>
    </xdr:from>
    <xdr:to>
      <xdr:col>24</xdr:col>
      <xdr:colOff>558800</xdr:colOff>
      <xdr:row>60</xdr:row>
      <xdr:rowOff>117898</xdr:rowOff>
    </xdr:to>
    <xdr:cxnSp macro="">
      <xdr:nvCxnSpPr>
        <xdr:cNvPr id="315" name="直線コネクタ 314"/>
        <xdr:cNvCxnSpPr/>
      </xdr:nvCxnSpPr>
      <xdr:spPr>
        <a:xfrm flipV="1">
          <a:off x="16179800" y="104008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16"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17" name="フローチャート : 判断 316"/>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108514</xdr:rowOff>
    </xdr:from>
    <xdr:to>
      <xdr:col>23</xdr:col>
      <xdr:colOff>406400</xdr:colOff>
      <xdr:row>60</xdr:row>
      <xdr:rowOff>117898</xdr:rowOff>
    </xdr:to>
    <xdr:cxnSp macro="">
      <xdr:nvCxnSpPr>
        <xdr:cNvPr id="318" name="直線コネクタ 317"/>
        <xdr:cNvCxnSpPr/>
      </xdr:nvCxnSpPr>
      <xdr:spPr>
        <a:xfrm>
          <a:off x="15290800" y="103955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45649</xdr:rowOff>
    </xdr:from>
    <xdr:to>
      <xdr:col>23</xdr:col>
      <xdr:colOff>457200</xdr:colOff>
      <xdr:row>60</xdr:row>
      <xdr:rowOff>147249</xdr:rowOff>
    </xdr:to>
    <xdr:sp macro="" textlink="">
      <xdr:nvSpPr>
        <xdr:cNvPr id="319" name="フローチャート : 判断 318"/>
        <xdr:cNvSpPr/>
      </xdr:nvSpPr>
      <xdr:spPr>
        <a:xfrm>
          <a:off x="16129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157426</xdr:rowOff>
    </xdr:from>
    <xdr:ext cx="736600" cy="259045"/>
    <xdr:sp macro="" textlink="">
      <xdr:nvSpPr>
        <xdr:cNvPr id="320" name="テキスト ボックス 319"/>
        <xdr:cNvSpPr txBox="1"/>
      </xdr:nvSpPr>
      <xdr:spPr>
        <a:xfrm>
          <a:off x="15798800" y="10101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108514</xdr:rowOff>
    </xdr:from>
    <xdr:to>
      <xdr:col>22</xdr:col>
      <xdr:colOff>203200</xdr:colOff>
      <xdr:row>60</xdr:row>
      <xdr:rowOff>120579</xdr:rowOff>
    </xdr:to>
    <xdr:cxnSp macro="">
      <xdr:nvCxnSpPr>
        <xdr:cNvPr id="321" name="直線コネクタ 320"/>
        <xdr:cNvCxnSpPr/>
      </xdr:nvCxnSpPr>
      <xdr:spPr>
        <a:xfrm flipV="1">
          <a:off x="14401800" y="103955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164818</xdr:rowOff>
    </xdr:from>
    <xdr:to>
      <xdr:col>22</xdr:col>
      <xdr:colOff>254000</xdr:colOff>
      <xdr:row>60</xdr:row>
      <xdr:rowOff>94968</xdr:rowOff>
    </xdr:to>
    <xdr:sp macro="" textlink="">
      <xdr:nvSpPr>
        <xdr:cNvPr id="322" name="フローチャート : 判断 321"/>
        <xdr:cNvSpPr/>
      </xdr:nvSpPr>
      <xdr:spPr>
        <a:xfrm>
          <a:off x="15240000" y="102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105145</xdr:rowOff>
    </xdr:from>
    <xdr:ext cx="762000" cy="259045"/>
    <xdr:sp macro="" textlink="">
      <xdr:nvSpPr>
        <xdr:cNvPr id="323" name="テキスト ボックス 322"/>
        <xdr:cNvSpPr txBox="1"/>
      </xdr:nvSpPr>
      <xdr:spPr>
        <a:xfrm>
          <a:off x="14909800" y="1004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120579</xdr:rowOff>
    </xdr:from>
    <xdr:to>
      <xdr:col>21</xdr:col>
      <xdr:colOff>0</xdr:colOff>
      <xdr:row>60</xdr:row>
      <xdr:rowOff>160796</xdr:rowOff>
    </xdr:to>
    <xdr:cxnSp macro="">
      <xdr:nvCxnSpPr>
        <xdr:cNvPr id="324" name="直線コネクタ 323"/>
        <xdr:cNvCxnSpPr/>
      </xdr:nvCxnSpPr>
      <xdr:spPr>
        <a:xfrm flipV="1">
          <a:off x="13512800" y="1040757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1411</xdr:rowOff>
    </xdr:from>
    <xdr:to>
      <xdr:col>21</xdr:col>
      <xdr:colOff>50800</xdr:colOff>
      <xdr:row>60</xdr:row>
      <xdr:rowOff>103011</xdr:rowOff>
    </xdr:to>
    <xdr:sp macro="" textlink="">
      <xdr:nvSpPr>
        <xdr:cNvPr id="325" name="フローチャート : 判断 324"/>
        <xdr:cNvSpPr/>
      </xdr:nvSpPr>
      <xdr:spPr>
        <a:xfrm>
          <a:off x="14351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113188</xdr:rowOff>
    </xdr:from>
    <xdr:ext cx="762000" cy="259045"/>
    <xdr:sp macro="" textlink="">
      <xdr:nvSpPr>
        <xdr:cNvPr id="326" name="テキスト ボックス 325"/>
        <xdr:cNvSpPr txBox="1"/>
      </xdr:nvSpPr>
      <xdr:spPr>
        <a:xfrm>
          <a:off x="14020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6773</xdr:rowOff>
    </xdr:from>
    <xdr:to>
      <xdr:col>19</xdr:col>
      <xdr:colOff>533400</xdr:colOff>
      <xdr:row>60</xdr:row>
      <xdr:rowOff>108373</xdr:rowOff>
    </xdr:to>
    <xdr:sp macro="" textlink="">
      <xdr:nvSpPr>
        <xdr:cNvPr id="327" name="フローチャート : 判断 326"/>
        <xdr:cNvSpPr/>
      </xdr:nvSpPr>
      <xdr:spPr>
        <a:xfrm>
          <a:off x="13462000" y="1029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118550</xdr:rowOff>
    </xdr:from>
    <xdr:ext cx="762000" cy="259045"/>
    <xdr:sp macro="" textlink="">
      <xdr:nvSpPr>
        <xdr:cNvPr id="328" name="テキスト ボックス 327"/>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63077</xdr:rowOff>
    </xdr:from>
    <xdr:to>
      <xdr:col>24</xdr:col>
      <xdr:colOff>609600</xdr:colOff>
      <xdr:row>60</xdr:row>
      <xdr:rowOff>164677</xdr:rowOff>
    </xdr:to>
    <xdr:sp macro="" textlink="">
      <xdr:nvSpPr>
        <xdr:cNvPr id="334" name="円/楕円 333"/>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79604</xdr:rowOff>
    </xdr:from>
    <xdr:ext cx="762000" cy="259045"/>
    <xdr:sp macro="" textlink="">
      <xdr:nvSpPr>
        <xdr:cNvPr id="335"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67098</xdr:rowOff>
    </xdr:from>
    <xdr:to>
      <xdr:col>23</xdr:col>
      <xdr:colOff>457200</xdr:colOff>
      <xdr:row>60</xdr:row>
      <xdr:rowOff>168698</xdr:rowOff>
    </xdr:to>
    <xdr:sp macro="" textlink="">
      <xdr:nvSpPr>
        <xdr:cNvPr id="336" name="円/楕円 335"/>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153475</xdr:rowOff>
    </xdr:from>
    <xdr:ext cx="736600" cy="259045"/>
    <xdr:sp macro="" textlink="">
      <xdr:nvSpPr>
        <xdr:cNvPr id="337" name="テキスト ボックス 336"/>
        <xdr:cNvSpPr txBox="1"/>
      </xdr:nvSpPr>
      <xdr:spPr>
        <a:xfrm>
          <a:off x="15798800" y="1044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57714</xdr:rowOff>
    </xdr:from>
    <xdr:to>
      <xdr:col>22</xdr:col>
      <xdr:colOff>254000</xdr:colOff>
      <xdr:row>60</xdr:row>
      <xdr:rowOff>159314</xdr:rowOff>
    </xdr:to>
    <xdr:sp macro="" textlink="">
      <xdr:nvSpPr>
        <xdr:cNvPr id="338" name="円/楕円 337"/>
        <xdr:cNvSpPr/>
      </xdr:nvSpPr>
      <xdr:spPr>
        <a:xfrm>
          <a:off x="15240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144091</xdr:rowOff>
    </xdr:from>
    <xdr:ext cx="762000" cy="259045"/>
    <xdr:sp macro="" textlink="">
      <xdr:nvSpPr>
        <xdr:cNvPr id="339" name="テキスト ボックス 338"/>
        <xdr:cNvSpPr txBox="1"/>
      </xdr:nvSpPr>
      <xdr:spPr>
        <a:xfrm>
          <a:off x="14909800" y="104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69779</xdr:rowOff>
    </xdr:from>
    <xdr:to>
      <xdr:col>21</xdr:col>
      <xdr:colOff>50800</xdr:colOff>
      <xdr:row>60</xdr:row>
      <xdr:rowOff>171379</xdr:rowOff>
    </xdr:to>
    <xdr:sp macro="" textlink="">
      <xdr:nvSpPr>
        <xdr:cNvPr id="340" name="円/楕円 339"/>
        <xdr:cNvSpPr/>
      </xdr:nvSpPr>
      <xdr:spPr>
        <a:xfrm>
          <a:off x="14351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156156</xdr:rowOff>
    </xdr:from>
    <xdr:ext cx="762000" cy="259045"/>
    <xdr:sp macro="" textlink="">
      <xdr:nvSpPr>
        <xdr:cNvPr id="341" name="テキスト ボックス 340"/>
        <xdr:cNvSpPr txBox="1"/>
      </xdr:nvSpPr>
      <xdr:spPr>
        <a:xfrm>
          <a:off x="14020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109996</xdr:rowOff>
    </xdr:from>
    <xdr:to>
      <xdr:col>19</xdr:col>
      <xdr:colOff>533400</xdr:colOff>
      <xdr:row>61</xdr:row>
      <xdr:rowOff>40146</xdr:rowOff>
    </xdr:to>
    <xdr:sp macro="" textlink="">
      <xdr:nvSpPr>
        <xdr:cNvPr id="342" name="円/楕円 341"/>
        <xdr:cNvSpPr/>
      </xdr:nvSpPr>
      <xdr:spPr>
        <a:xfrm>
          <a:off x="134620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24923</xdr:rowOff>
    </xdr:from>
    <xdr:ext cx="762000" cy="259045"/>
    <xdr:sp macro="" textlink="">
      <xdr:nvSpPr>
        <xdr:cNvPr id="343" name="テキスト ボックス 342"/>
        <xdr:cNvSpPr txBox="1"/>
      </xdr:nvSpPr>
      <xdr:spPr>
        <a:xfrm>
          <a:off x="13131800" y="10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地方債の発行の抑制により、類似団体の平均を大きく下回っている。引き続き、低い水準を維持できるよう努める。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3" name="直線コネクタ 372"/>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4"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5" name="直線コネクタ 374"/>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6"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7" name="直線コネクタ 376"/>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169333</xdr:rowOff>
    </xdr:to>
    <xdr:cxnSp macro="">
      <xdr:nvCxnSpPr>
        <xdr:cNvPr id="378" name="直線コネクタ 377"/>
        <xdr:cNvCxnSpPr/>
      </xdr:nvCxnSpPr>
      <xdr:spPr>
        <a:xfrm flipV="1">
          <a:off x="16179800" y="61806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61682</xdr:rowOff>
    </xdr:from>
    <xdr:ext cx="762000" cy="259045"/>
    <xdr:sp macro="" textlink="">
      <xdr:nvSpPr>
        <xdr:cNvPr id="379"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0" name="フローチャート : 判断 379"/>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38</xdr:row>
      <xdr:rowOff>27517</xdr:rowOff>
    </xdr:to>
    <xdr:cxnSp macro="">
      <xdr:nvCxnSpPr>
        <xdr:cNvPr id="381" name="直線コネクタ 380"/>
        <xdr:cNvCxnSpPr/>
      </xdr:nvCxnSpPr>
      <xdr:spPr>
        <a:xfrm flipV="1">
          <a:off x="15290800" y="63415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2" name="フローチャート : 判断 381"/>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3" name="テキスト ボックス 382"/>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39</xdr:row>
      <xdr:rowOff>43745</xdr:rowOff>
    </xdr:to>
    <xdr:cxnSp macro="">
      <xdr:nvCxnSpPr>
        <xdr:cNvPr id="384" name="直線コネクタ 383"/>
        <xdr:cNvCxnSpPr/>
      </xdr:nvCxnSpPr>
      <xdr:spPr>
        <a:xfrm flipV="1">
          <a:off x="14401800" y="654261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5" name="フローチャート : 判断 384"/>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6" name="テキスト ボックス 385"/>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43745</xdr:rowOff>
    </xdr:from>
    <xdr:to>
      <xdr:col>21</xdr:col>
      <xdr:colOff>0</xdr:colOff>
      <xdr:row>39</xdr:row>
      <xdr:rowOff>110772</xdr:rowOff>
    </xdr:to>
    <xdr:cxnSp macro="">
      <xdr:nvCxnSpPr>
        <xdr:cNvPr id="387" name="直線コネクタ 386"/>
        <xdr:cNvCxnSpPr/>
      </xdr:nvCxnSpPr>
      <xdr:spPr>
        <a:xfrm flipV="1">
          <a:off x="13512800" y="673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88" name="フローチャート : 判断 387"/>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89" name="テキスト ボックス 388"/>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0" name="フローチャート : 判断 389"/>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1" name="テキスト ボックス 390"/>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397" name="円/楕円 396"/>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398"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118533</xdr:rowOff>
    </xdr:from>
    <xdr:to>
      <xdr:col>23</xdr:col>
      <xdr:colOff>457200</xdr:colOff>
      <xdr:row>37</xdr:row>
      <xdr:rowOff>48683</xdr:rowOff>
    </xdr:to>
    <xdr:sp macro="" textlink="">
      <xdr:nvSpPr>
        <xdr:cNvPr id="399" name="円/楕円 398"/>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58860</xdr:rowOff>
    </xdr:from>
    <xdr:ext cx="736600" cy="259045"/>
    <xdr:sp macro="" textlink="">
      <xdr:nvSpPr>
        <xdr:cNvPr id="400" name="テキスト ボックス 399"/>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1" name="円/楕円 400"/>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88494</xdr:rowOff>
    </xdr:from>
    <xdr:ext cx="762000" cy="259045"/>
    <xdr:sp macro="" textlink="">
      <xdr:nvSpPr>
        <xdr:cNvPr id="402" name="テキスト ボックス 401"/>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164395</xdr:rowOff>
    </xdr:from>
    <xdr:to>
      <xdr:col>21</xdr:col>
      <xdr:colOff>50800</xdr:colOff>
      <xdr:row>39</xdr:row>
      <xdr:rowOff>94545</xdr:rowOff>
    </xdr:to>
    <xdr:sp macro="" textlink="">
      <xdr:nvSpPr>
        <xdr:cNvPr id="403" name="円/楕円 402"/>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104722</xdr:rowOff>
    </xdr:from>
    <xdr:ext cx="762000" cy="259045"/>
    <xdr:sp macro="" textlink="">
      <xdr:nvSpPr>
        <xdr:cNvPr id="404" name="テキスト ボックス 403"/>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59972</xdr:rowOff>
    </xdr:from>
    <xdr:to>
      <xdr:col>19</xdr:col>
      <xdr:colOff>533400</xdr:colOff>
      <xdr:row>39</xdr:row>
      <xdr:rowOff>161572</xdr:rowOff>
    </xdr:to>
    <xdr:sp macro="" textlink="">
      <xdr:nvSpPr>
        <xdr:cNvPr id="405" name="円/楕円 404"/>
        <xdr:cNvSpPr/>
      </xdr:nvSpPr>
      <xdr:spPr>
        <a:xfrm>
          <a:off x="13462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299</xdr:rowOff>
    </xdr:from>
    <xdr:ext cx="762000" cy="259045"/>
    <xdr:sp macro="" textlink="">
      <xdr:nvSpPr>
        <xdr:cNvPr id="406" name="テキスト ボックス 405"/>
        <xdr:cNvSpPr txBox="1"/>
      </xdr:nvSpPr>
      <xdr:spPr>
        <a:xfrm>
          <a:off x="13131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地方債の発行抑制により、類似団体平均を大きく下回っている。今後大規模な建設事業も控えているので、計画的な財政運営により引き続き健全な状況を維持できるように努める。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5" name="直線コネクタ 434"/>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6"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7" name="直線コネクタ 436"/>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0"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7126</xdr:rowOff>
    </xdr:from>
    <xdr:to>
      <xdr:col>23</xdr:col>
      <xdr:colOff>457200</xdr:colOff>
      <xdr:row>17</xdr:row>
      <xdr:rowOff>108726</xdr:rowOff>
    </xdr:to>
    <xdr:sp macro="" textlink="">
      <xdr:nvSpPr>
        <xdr:cNvPr id="442" name="フローチャート : 判断 441"/>
        <xdr:cNvSpPr/>
      </xdr:nvSpPr>
      <xdr:spPr>
        <a:xfrm>
          <a:off x="16129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118903</xdr:rowOff>
    </xdr:from>
    <xdr:ext cx="736600" cy="259045"/>
    <xdr:sp macro="" textlink="">
      <xdr:nvSpPr>
        <xdr:cNvPr id="443" name="テキスト ボックス 442"/>
        <xdr:cNvSpPr txBox="1"/>
      </xdr:nvSpPr>
      <xdr:spPr>
        <a:xfrm>
          <a:off x="15798800" y="269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116910</xdr:rowOff>
    </xdr:from>
    <xdr:to>
      <xdr:col>22</xdr:col>
      <xdr:colOff>254000</xdr:colOff>
      <xdr:row>17</xdr:row>
      <xdr:rowOff>47060</xdr:rowOff>
    </xdr:to>
    <xdr:sp macro="" textlink="">
      <xdr:nvSpPr>
        <xdr:cNvPr id="444" name="フローチャート : 判断 443"/>
        <xdr:cNvSpPr/>
      </xdr:nvSpPr>
      <xdr:spPr>
        <a:xfrm>
          <a:off x="15240000" y="28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57237</xdr:rowOff>
    </xdr:from>
    <xdr:ext cx="762000" cy="259045"/>
    <xdr:sp macro="" textlink="">
      <xdr:nvSpPr>
        <xdr:cNvPr id="445" name="テキスト ボックス 444"/>
        <xdr:cNvSpPr txBox="1"/>
      </xdr:nvSpPr>
      <xdr:spPr>
        <a:xfrm>
          <a:off x="14909800" y="26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170533</xdr:rowOff>
    </xdr:from>
    <xdr:to>
      <xdr:col>21</xdr:col>
      <xdr:colOff>50800</xdr:colOff>
      <xdr:row>17</xdr:row>
      <xdr:rowOff>100683</xdr:rowOff>
    </xdr:to>
    <xdr:sp macro="" textlink="">
      <xdr:nvSpPr>
        <xdr:cNvPr id="446" name="フローチャート : 判断 445"/>
        <xdr:cNvSpPr/>
      </xdr:nvSpPr>
      <xdr:spPr>
        <a:xfrm>
          <a:off x="14351000" y="291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110860</xdr:rowOff>
    </xdr:from>
    <xdr:ext cx="762000" cy="259045"/>
    <xdr:sp macro="" textlink="">
      <xdr:nvSpPr>
        <xdr:cNvPr id="447" name="テキスト ボックス 446"/>
        <xdr:cNvSpPr txBox="1"/>
      </xdr:nvSpPr>
      <xdr:spPr>
        <a:xfrm>
          <a:off x="14020800" y="26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66110</xdr:rowOff>
    </xdr:from>
    <xdr:to>
      <xdr:col>19</xdr:col>
      <xdr:colOff>533400</xdr:colOff>
      <xdr:row>17</xdr:row>
      <xdr:rowOff>167710</xdr:rowOff>
    </xdr:to>
    <xdr:sp macro="" textlink="">
      <xdr:nvSpPr>
        <xdr:cNvPr id="448" name="フローチャート : 判断 447"/>
        <xdr:cNvSpPr/>
      </xdr:nvSpPr>
      <xdr:spPr>
        <a:xfrm>
          <a:off x="13462000" y="29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6437</xdr:rowOff>
    </xdr:from>
    <xdr:ext cx="762000" cy="259045"/>
    <xdr:sp macro="" textlink="">
      <xdr:nvSpPr>
        <xdr:cNvPr id="449" name="テキスト ボックス 448"/>
        <xdr:cNvSpPr txBox="1"/>
      </xdr:nvSpPr>
      <xdr:spPr>
        <a:xfrm>
          <a:off x="13131800" y="27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年度以降、類似団体を大きく上回る数値で推移している。</a:t>
          </a:r>
          <a:endParaRPr kumimoji="1" lang="en-US" altLang="ja-JP" sz="1300">
            <a:latin typeface="ＭＳ Ｐゴシック"/>
          </a:endParaRPr>
        </a:p>
        <a:p>
          <a:r>
            <a:rPr kumimoji="1" lang="ja-JP" altLang="en-US" sz="1300">
              <a:latin typeface="ＭＳ Ｐゴシック"/>
            </a:rPr>
            <a:t>近年は職員の時間外手当の増加により、支出額が大きくなっている傾向があるので、給与体系や職員手当などの適正化に努める。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45357</xdr:rowOff>
    </xdr:to>
    <xdr:cxnSp macro="">
      <xdr:nvCxnSpPr>
        <xdr:cNvPr id="68" name="直線コネクタ 67"/>
        <xdr:cNvCxnSpPr/>
      </xdr:nvCxnSpPr>
      <xdr:spPr>
        <a:xfrm flipV="1">
          <a:off x="3987800" y="6870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45357</xdr:rowOff>
    </xdr:to>
    <xdr:cxnSp macro="">
      <xdr:nvCxnSpPr>
        <xdr:cNvPr id="71" name="直線コネクタ 70"/>
        <xdr:cNvCxnSpPr/>
      </xdr:nvCxnSpPr>
      <xdr:spPr>
        <a:xfrm>
          <a:off x="3098800" y="6783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40</xdr:row>
      <xdr:rowOff>110672</xdr:rowOff>
    </xdr:to>
    <xdr:cxnSp macro="">
      <xdr:nvCxnSpPr>
        <xdr:cNvPr id="74" name="直線コネクタ 73"/>
        <xdr:cNvCxnSpPr/>
      </xdr:nvCxnSpPr>
      <xdr:spPr>
        <a:xfrm flipV="1">
          <a:off x="2209800" y="6783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168728</xdr:rowOff>
    </xdr:from>
    <xdr:to>
      <xdr:col>4</xdr:col>
      <xdr:colOff>396875</xdr:colOff>
      <xdr:row>37</xdr:row>
      <xdr:rowOff>98878</xdr:rowOff>
    </xdr:to>
    <xdr:sp macro="" textlink="">
      <xdr:nvSpPr>
        <xdr:cNvPr id="75" name="フローチャート :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64407</xdr:rowOff>
    </xdr:from>
    <xdr:to>
      <xdr:col>3</xdr:col>
      <xdr:colOff>142875</xdr:colOff>
      <xdr:row>40</xdr:row>
      <xdr:rowOff>110672</xdr:rowOff>
    </xdr:to>
    <xdr:cxnSp macro="">
      <xdr:nvCxnSpPr>
        <xdr:cNvPr id="77" name="直線コネクタ 76"/>
        <xdr:cNvCxnSpPr/>
      </xdr:nvCxnSpPr>
      <xdr:spPr>
        <a:xfrm>
          <a:off x="1320800" y="67509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146957</xdr:rowOff>
    </xdr:from>
    <xdr:to>
      <xdr:col>3</xdr:col>
      <xdr:colOff>193675</xdr:colOff>
      <xdr:row>37</xdr:row>
      <xdr:rowOff>77107</xdr:rowOff>
    </xdr:to>
    <xdr:sp macro="" textlink="">
      <xdr:nvSpPr>
        <xdr:cNvPr id="78" name="フローチャート : 判断 77"/>
        <xdr:cNvSpPr/>
      </xdr:nvSpPr>
      <xdr:spPr>
        <a:xfrm>
          <a:off x="2159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79" name="テキスト ボックス 78"/>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80" name="フローチャート : 判断 79"/>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81" name="テキスト ボックス 80"/>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7" name="円/楕円 86"/>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8"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9" name="円/楕円 88"/>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90" name="テキスト ボックス 89"/>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95" name="円/楕円 94"/>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96" name="テキスト ボックス 95"/>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施設数の多さ、老朽化による維持管理費の増加、積極的なアウトソーシングの活用により、類似団体の平均を大きく上回っている。</a:t>
          </a:r>
          <a:endParaRPr kumimoji="1" lang="en-US" altLang="ja-JP" sz="1300">
            <a:latin typeface="ＭＳ Ｐゴシック"/>
          </a:endParaRPr>
        </a:p>
        <a:p>
          <a:r>
            <a:rPr kumimoji="1" lang="ja-JP" altLang="en-US" sz="1300">
              <a:latin typeface="ＭＳ Ｐゴシック"/>
            </a:rPr>
            <a:t>今後は、計画的な施設更新などを行っていくとともに、施設ごとの改修計画を見直しコスト縮減に努める。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167822</xdr:rowOff>
    </xdr:to>
    <xdr:cxnSp macro="">
      <xdr:nvCxnSpPr>
        <xdr:cNvPr id="131" name="直線コネクタ 130"/>
        <xdr:cNvCxnSpPr/>
      </xdr:nvCxnSpPr>
      <xdr:spPr>
        <a:xfrm flipV="1">
          <a:off x="15671800" y="33274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19</xdr:row>
      <xdr:rowOff>167822</xdr:rowOff>
    </xdr:to>
    <xdr:cxnSp macro="">
      <xdr:nvCxnSpPr>
        <xdr:cNvPr id="134" name="直線コネクタ 133"/>
        <xdr:cNvCxnSpPr/>
      </xdr:nvCxnSpPr>
      <xdr:spPr>
        <a:xfrm>
          <a:off x="14782800" y="3098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127000</xdr:rowOff>
    </xdr:to>
    <xdr:cxnSp macro="">
      <xdr:nvCxnSpPr>
        <xdr:cNvPr id="137" name="直線コネクタ 136"/>
        <xdr:cNvCxnSpPr/>
      </xdr:nvCxnSpPr>
      <xdr:spPr>
        <a:xfrm flipV="1">
          <a:off x="13893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2721</xdr:rowOff>
    </xdr:from>
    <xdr:to>
      <xdr:col>21</xdr:col>
      <xdr:colOff>412750</xdr:colOff>
      <xdr:row>15</xdr:row>
      <xdr:rowOff>104321</xdr:rowOff>
    </xdr:to>
    <xdr:sp macro="" textlink="">
      <xdr:nvSpPr>
        <xdr:cNvPr id="138" name="フローチャート : 判断 137"/>
        <xdr:cNvSpPr/>
      </xdr:nvSpPr>
      <xdr:spPr>
        <a:xfrm>
          <a:off x="14732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39" name="テキスト ボックス 138"/>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18</xdr:row>
      <xdr:rowOff>127000</xdr:rowOff>
    </xdr:to>
    <xdr:cxnSp macro="">
      <xdr:nvCxnSpPr>
        <xdr:cNvPr id="140" name="直線コネクタ 139"/>
        <xdr:cNvCxnSpPr/>
      </xdr:nvCxnSpPr>
      <xdr:spPr>
        <a:xfrm>
          <a:off x="13004800" y="2951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1" name="フローチャート : 判断 140"/>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42" name="テキスト ボックス 141"/>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43" name="フローチャート : 判断 142"/>
        <xdr:cNvSpPr/>
      </xdr:nvSpPr>
      <xdr:spPr>
        <a:xfrm>
          <a:off x="12954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44" name="テキスト ボックス 143"/>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50" name="円/楕円 149"/>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51"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117022</xdr:rowOff>
    </xdr:from>
    <xdr:to>
      <xdr:col>22</xdr:col>
      <xdr:colOff>615950</xdr:colOff>
      <xdr:row>20</xdr:row>
      <xdr:rowOff>47172</xdr:rowOff>
    </xdr:to>
    <xdr:sp macro="" textlink="">
      <xdr:nvSpPr>
        <xdr:cNvPr id="152" name="円/楕円 151"/>
        <xdr:cNvSpPr/>
      </xdr:nvSpPr>
      <xdr:spPr>
        <a:xfrm>
          <a:off x="15621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31949</xdr:rowOff>
    </xdr:from>
    <xdr:ext cx="736600" cy="259045"/>
    <xdr:sp macro="" textlink="">
      <xdr:nvSpPr>
        <xdr:cNvPr id="153" name="テキスト ボックス 152"/>
        <xdr:cNvSpPr txBox="1"/>
      </xdr:nvSpPr>
      <xdr:spPr>
        <a:xfrm>
          <a:off x="15290800" y="3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4" name="円/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6" name="円/楕円 155"/>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7" name="テキスト ボックス 156"/>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8" name="円/楕円 157"/>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9" name="テキスト ボックス 158"/>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こども医療費助成の対象拡大や扶助の拡充などにより近年増加している。今後も扶助費の増加が予想されていることから、事業の適正化を図っていく。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94" name="直線コネクタ 193"/>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7" name="直線コネクタ 196"/>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200" name="直線コネクタ 199"/>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203" name="直線コネクタ 202"/>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4" name="フローチャート : 判断 20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5" name="テキスト ボックス 20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6" name="フローチャート : 判断 205"/>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7" name="テキスト ボックス 206"/>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3" name="円/楕円 21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4"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5" name="円/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7" name="円/楕円 216"/>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8" name="テキスト ボックス 217"/>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9" name="円/楕円 21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20" name="テキスト ボックス 21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21" name="円/楕円 22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2" name="テキスト ボックス 22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類似団体を下回って推移しているが、各事業会計の財政の健全化を図ることで、他会計への支出金を抑制し、水準を抑えるよう努めていく。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60</xdr:row>
      <xdr:rowOff>101600</xdr:rowOff>
    </xdr:to>
    <xdr:cxnSp macro="">
      <xdr:nvCxnSpPr>
        <xdr:cNvPr id="250" name="直線コネクタ 249"/>
        <xdr:cNvCxnSpPr/>
      </xdr:nvCxnSpPr>
      <xdr:spPr>
        <a:xfrm flipV="1">
          <a:off x="16510000" y="9207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73677</xdr:rowOff>
    </xdr:from>
    <xdr:ext cx="762000" cy="259045"/>
    <xdr:sp macro="" textlink="">
      <xdr:nvSpPr>
        <xdr:cNvPr id="251" name="その他最小値テキスト"/>
        <xdr:cNvSpPr txBox="1"/>
      </xdr:nvSpPr>
      <xdr:spPr>
        <a:xfrm>
          <a:off x="16598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60</xdr:row>
      <xdr:rowOff>101600</xdr:rowOff>
    </xdr:from>
    <xdr:to>
      <xdr:col>24</xdr:col>
      <xdr:colOff>120650</xdr:colOff>
      <xdr:row>60</xdr:row>
      <xdr:rowOff>101600</xdr:rowOff>
    </xdr:to>
    <xdr:cxnSp macro="">
      <xdr:nvCxnSpPr>
        <xdr:cNvPr id="252" name="直線コネクタ 251"/>
        <xdr:cNvCxnSpPr/>
      </xdr:nvCxnSpPr>
      <xdr:spPr>
        <a:xfrm>
          <a:off x="16421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53"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54" name="直線コネクタ 253"/>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6350</xdr:rowOff>
    </xdr:from>
    <xdr:to>
      <xdr:col>24</xdr:col>
      <xdr:colOff>31750</xdr:colOff>
      <xdr:row>53</xdr:row>
      <xdr:rowOff>120650</xdr:rowOff>
    </xdr:to>
    <xdr:cxnSp macro="">
      <xdr:nvCxnSpPr>
        <xdr:cNvPr id="255" name="直線コネクタ 254"/>
        <xdr:cNvCxnSpPr/>
      </xdr:nvCxnSpPr>
      <xdr:spPr>
        <a:xfrm>
          <a:off x="15671800" y="9093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7" name="フローチャート :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63500</xdr:rowOff>
    </xdr:from>
    <xdr:to>
      <xdr:col>22</xdr:col>
      <xdr:colOff>565150</xdr:colOff>
      <xdr:row>53</xdr:row>
      <xdr:rowOff>6350</xdr:rowOff>
    </xdr:to>
    <xdr:cxnSp macro="">
      <xdr:nvCxnSpPr>
        <xdr:cNvPr id="258" name="直線コネクタ 257"/>
        <xdr:cNvCxnSpPr/>
      </xdr:nvCxnSpPr>
      <xdr:spPr>
        <a:xfrm>
          <a:off x="14782800" y="897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9" name="フローチャート :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63500</xdr:rowOff>
    </xdr:from>
    <xdr:to>
      <xdr:col>21</xdr:col>
      <xdr:colOff>361950</xdr:colOff>
      <xdr:row>53</xdr:row>
      <xdr:rowOff>31750</xdr:rowOff>
    </xdr:to>
    <xdr:cxnSp macro="">
      <xdr:nvCxnSpPr>
        <xdr:cNvPr id="261" name="直線コネクタ 260"/>
        <xdr:cNvCxnSpPr/>
      </xdr:nvCxnSpPr>
      <xdr:spPr>
        <a:xfrm flipV="1">
          <a:off x="13893800" y="897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44450</xdr:rowOff>
    </xdr:from>
    <xdr:to>
      <xdr:col>21</xdr:col>
      <xdr:colOff>412750</xdr:colOff>
      <xdr:row>57</xdr:row>
      <xdr:rowOff>146050</xdr:rowOff>
    </xdr:to>
    <xdr:sp macro="" textlink="">
      <xdr:nvSpPr>
        <xdr:cNvPr id="262" name="フローチャート : 判断 261"/>
        <xdr:cNvSpPr/>
      </xdr:nvSpPr>
      <xdr:spPr>
        <a:xfrm>
          <a:off x="14732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130827</xdr:rowOff>
    </xdr:from>
    <xdr:ext cx="762000" cy="259045"/>
    <xdr:sp macro="" textlink="">
      <xdr:nvSpPr>
        <xdr:cNvPr id="263" name="テキスト ボックス 262"/>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114300</xdr:rowOff>
    </xdr:from>
    <xdr:to>
      <xdr:col>20</xdr:col>
      <xdr:colOff>158750</xdr:colOff>
      <xdr:row>53</xdr:row>
      <xdr:rowOff>31750</xdr:rowOff>
    </xdr:to>
    <xdr:cxnSp macro="">
      <xdr:nvCxnSpPr>
        <xdr:cNvPr id="264" name="直線コネクタ 263"/>
        <xdr:cNvCxnSpPr/>
      </xdr:nvCxnSpPr>
      <xdr:spPr>
        <a:xfrm>
          <a:off x="13004800" y="9029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6350</xdr:rowOff>
    </xdr:from>
    <xdr:to>
      <xdr:col>20</xdr:col>
      <xdr:colOff>209550</xdr:colOff>
      <xdr:row>57</xdr:row>
      <xdr:rowOff>107950</xdr:rowOff>
    </xdr:to>
    <xdr:sp macro="" textlink="">
      <xdr:nvSpPr>
        <xdr:cNvPr id="265" name="フローチャート : 判断 264"/>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92727</xdr:rowOff>
    </xdr:from>
    <xdr:ext cx="762000" cy="259045"/>
    <xdr:sp macro="" textlink="">
      <xdr:nvSpPr>
        <xdr:cNvPr id="266" name="テキスト ボックス 265"/>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67" name="フローチャート : 判断 266"/>
        <xdr:cNvSpPr/>
      </xdr:nvSpPr>
      <xdr:spPr>
        <a:xfrm>
          <a:off x="12954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68" name="テキスト ボックス 267"/>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69850</xdr:rowOff>
    </xdr:from>
    <xdr:to>
      <xdr:col>24</xdr:col>
      <xdr:colOff>82550</xdr:colOff>
      <xdr:row>54</xdr:row>
      <xdr:rowOff>0</xdr:rowOff>
    </xdr:to>
    <xdr:sp macro="" textlink="">
      <xdr:nvSpPr>
        <xdr:cNvPr id="274" name="円/楕円 273"/>
        <xdr:cNvSpPr/>
      </xdr:nvSpPr>
      <xdr:spPr>
        <a:xfrm>
          <a:off x="16459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5"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127000</xdr:rowOff>
    </xdr:from>
    <xdr:to>
      <xdr:col>22</xdr:col>
      <xdr:colOff>615950</xdr:colOff>
      <xdr:row>53</xdr:row>
      <xdr:rowOff>57150</xdr:rowOff>
    </xdr:to>
    <xdr:sp macro="" textlink="">
      <xdr:nvSpPr>
        <xdr:cNvPr id="276" name="円/楕円 275"/>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67327</xdr:rowOff>
    </xdr:from>
    <xdr:ext cx="736600" cy="259045"/>
    <xdr:sp macro="" textlink="">
      <xdr:nvSpPr>
        <xdr:cNvPr id="277" name="テキスト ボックス 276"/>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12700</xdr:rowOff>
    </xdr:from>
    <xdr:to>
      <xdr:col>21</xdr:col>
      <xdr:colOff>412750</xdr:colOff>
      <xdr:row>52</xdr:row>
      <xdr:rowOff>114300</xdr:rowOff>
    </xdr:to>
    <xdr:sp macro="" textlink="">
      <xdr:nvSpPr>
        <xdr:cNvPr id="278" name="円/楕円 277"/>
        <xdr:cNvSpPr/>
      </xdr:nvSpPr>
      <xdr:spPr>
        <a:xfrm>
          <a:off x="14732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124477</xdr:rowOff>
    </xdr:from>
    <xdr:ext cx="762000" cy="259045"/>
    <xdr:sp macro="" textlink="">
      <xdr:nvSpPr>
        <xdr:cNvPr id="279" name="テキスト ボックス 278"/>
        <xdr:cNvSpPr txBox="1"/>
      </xdr:nvSpPr>
      <xdr:spPr>
        <a:xfrm>
          <a:off x="14401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80" name="円/楕円 279"/>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81" name="テキスト ボックス 280"/>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63500</xdr:rowOff>
    </xdr:from>
    <xdr:to>
      <xdr:col>19</xdr:col>
      <xdr:colOff>6350</xdr:colOff>
      <xdr:row>52</xdr:row>
      <xdr:rowOff>165100</xdr:rowOff>
    </xdr:to>
    <xdr:sp macro="" textlink="">
      <xdr:nvSpPr>
        <xdr:cNvPr id="282" name="円/楕円 281"/>
        <xdr:cNvSpPr/>
      </xdr:nvSpPr>
      <xdr:spPr>
        <a:xfrm>
          <a:off x="12954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3827</xdr:rowOff>
    </xdr:from>
    <xdr:ext cx="762000" cy="259045"/>
    <xdr:sp macro="" textlink="">
      <xdr:nvSpPr>
        <xdr:cNvPr id="283" name="テキスト ボックス 282"/>
        <xdr:cNvSpPr txBox="1"/>
      </xdr:nvSpPr>
      <xdr:spPr>
        <a:xfrm>
          <a:off x="12623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年度以降、町独自の少子化対策の補助や定住促進の補助金を開始したことなどから、類似団体の平均を上回っている。</a:t>
          </a:r>
          <a:endParaRPr kumimoji="1" lang="en-US" altLang="ja-JP" sz="1300">
            <a:latin typeface="ＭＳ Ｐゴシック"/>
          </a:endParaRPr>
        </a:p>
        <a:p>
          <a:r>
            <a:rPr kumimoji="1" lang="ja-JP" altLang="en-US" sz="1300">
              <a:latin typeface="ＭＳ Ｐゴシック"/>
            </a:rPr>
            <a:t>補助の内容の精査、検証により適正な補助のあり方を検討していくとともに、税滞納者に対する制限を厳格化し、財政の健全化に努めていく。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3" name="直線コネクタ 312"/>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5" name="直線コネクタ 31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7" name="直線コネクタ 31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94343</xdr:rowOff>
    </xdr:from>
    <xdr:to>
      <xdr:col>24</xdr:col>
      <xdr:colOff>31750</xdr:colOff>
      <xdr:row>40</xdr:row>
      <xdr:rowOff>12700</xdr:rowOff>
    </xdr:to>
    <xdr:cxnSp macro="">
      <xdr:nvCxnSpPr>
        <xdr:cNvPr id="318" name="直線コネクタ 317"/>
        <xdr:cNvCxnSpPr/>
      </xdr:nvCxnSpPr>
      <xdr:spPr>
        <a:xfrm flipV="1">
          <a:off x="15671800" y="66094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19"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0" name="フローチャート : 判断 319"/>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61685</xdr:rowOff>
    </xdr:from>
    <xdr:to>
      <xdr:col>22</xdr:col>
      <xdr:colOff>565150</xdr:colOff>
      <xdr:row>40</xdr:row>
      <xdr:rowOff>12700</xdr:rowOff>
    </xdr:to>
    <xdr:cxnSp macro="">
      <xdr:nvCxnSpPr>
        <xdr:cNvPr id="321" name="直線コネクタ 320"/>
        <xdr:cNvCxnSpPr/>
      </xdr:nvCxnSpPr>
      <xdr:spPr>
        <a:xfrm>
          <a:off x="14782800" y="65767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22" name="フローチャート : 判断 32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23" name="テキスト ボックス 32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61685</xdr:rowOff>
    </xdr:from>
    <xdr:to>
      <xdr:col>21</xdr:col>
      <xdr:colOff>361950</xdr:colOff>
      <xdr:row>38</xdr:row>
      <xdr:rowOff>61685</xdr:rowOff>
    </xdr:to>
    <xdr:cxnSp macro="">
      <xdr:nvCxnSpPr>
        <xdr:cNvPr id="324" name="直線コネクタ 323"/>
        <xdr:cNvCxnSpPr/>
      </xdr:nvCxnSpPr>
      <xdr:spPr>
        <a:xfrm>
          <a:off x="13893800" y="657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32657</xdr:rowOff>
    </xdr:from>
    <xdr:to>
      <xdr:col>21</xdr:col>
      <xdr:colOff>412750</xdr:colOff>
      <xdr:row>38</xdr:row>
      <xdr:rowOff>134257</xdr:rowOff>
    </xdr:to>
    <xdr:sp macro="" textlink="">
      <xdr:nvSpPr>
        <xdr:cNvPr id="325" name="フローチャート : 判断 324"/>
        <xdr:cNvSpPr/>
      </xdr:nvSpPr>
      <xdr:spPr>
        <a:xfrm>
          <a:off x="14732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119034</xdr:rowOff>
    </xdr:from>
    <xdr:ext cx="762000" cy="259045"/>
    <xdr:sp macro="" textlink="">
      <xdr:nvSpPr>
        <xdr:cNvPr id="326" name="テキスト ボックス 325"/>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61685</xdr:rowOff>
    </xdr:from>
    <xdr:to>
      <xdr:col>20</xdr:col>
      <xdr:colOff>158750</xdr:colOff>
      <xdr:row>41</xdr:row>
      <xdr:rowOff>4535</xdr:rowOff>
    </xdr:to>
    <xdr:cxnSp macro="">
      <xdr:nvCxnSpPr>
        <xdr:cNvPr id="327" name="直線コネクタ 326"/>
        <xdr:cNvCxnSpPr/>
      </xdr:nvCxnSpPr>
      <xdr:spPr>
        <a:xfrm flipV="1">
          <a:off x="13004800" y="65767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43543</xdr:rowOff>
    </xdr:from>
    <xdr:to>
      <xdr:col>20</xdr:col>
      <xdr:colOff>209550</xdr:colOff>
      <xdr:row>38</xdr:row>
      <xdr:rowOff>145143</xdr:rowOff>
    </xdr:to>
    <xdr:sp macro="" textlink="">
      <xdr:nvSpPr>
        <xdr:cNvPr id="328" name="フローチャート : 判断 327"/>
        <xdr:cNvSpPr/>
      </xdr:nvSpPr>
      <xdr:spPr>
        <a:xfrm>
          <a:off x="13843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129920</xdr:rowOff>
    </xdr:from>
    <xdr:ext cx="762000" cy="259045"/>
    <xdr:sp macro="" textlink="">
      <xdr:nvSpPr>
        <xdr:cNvPr id="329" name="テキスト ボックス 328"/>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30" name="フローチャート : 判断 329"/>
        <xdr:cNvSpPr/>
      </xdr:nvSpPr>
      <xdr:spPr>
        <a:xfrm>
          <a:off x="12954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133549</xdr:rowOff>
    </xdr:from>
    <xdr:ext cx="762000" cy="259045"/>
    <xdr:sp macro="" textlink="">
      <xdr:nvSpPr>
        <xdr:cNvPr id="331" name="テキスト ボックス 330"/>
        <xdr:cNvSpPr txBox="1"/>
      </xdr:nvSpPr>
      <xdr:spPr>
        <a:xfrm>
          <a:off x="12623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37" name="円/楕円 336"/>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38"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9" name="円/楕円 338"/>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40" name="テキスト ボックス 339"/>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xdr:rowOff>
    </xdr:from>
    <xdr:to>
      <xdr:col>21</xdr:col>
      <xdr:colOff>412750</xdr:colOff>
      <xdr:row>38</xdr:row>
      <xdr:rowOff>112485</xdr:rowOff>
    </xdr:to>
    <xdr:sp macro="" textlink="">
      <xdr:nvSpPr>
        <xdr:cNvPr id="341" name="円/楕円 340"/>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122663</xdr:rowOff>
    </xdr:from>
    <xdr:ext cx="762000" cy="259045"/>
    <xdr:sp macro="" textlink="">
      <xdr:nvSpPr>
        <xdr:cNvPr id="342" name="テキスト ボックス 341"/>
        <xdr:cNvSpPr txBox="1"/>
      </xdr:nvSpPr>
      <xdr:spPr>
        <a:xfrm>
          <a:off x="14401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10885</xdr:rowOff>
    </xdr:from>
    <xdr:to>
      <xdr:col>20</xdr:col>
      <xdr:colOff>209550</xdr:colOff>
      <xdr:row>38</xdr:row>
      <xdr:rowOff>112485</xdr:rowOff>
    </xdr:to>
    <xdr:sp macro="" textlink="">
      <xdr:nvSpPr>
        <xdr:cNvPr id="343" name="円/楕円 342"/>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122663</xdr:rowOff>
    </xdr:from>
    <xdr:ext cx="762000" cy="259045"/>
    <xdr:sp macro="" textlink="">
      <xdr:nvSpPr>
        <xdr:cNvPr id="344" name="テキスト ボックス 343"/>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125185</xdr:rowOff>
    </xdr:from>
    <xdr:to>
      <xdr:col>19</xdr:col>
      <xdr:colOff>6350</xdr:colOff>
      <xdr:row>41</xdr:row>
      <xdr:rowOff>55335</xdr:rowOff>
    </xdr:to>
    <xdr:sp macro="" textlink="">
      <xdr:nvSpPr>
        <xdr:cNvPr id="345" name="円/楕円 344"/>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40112</xdr:rowOff>
    </xdr:from>
    <xdr:ext cx="762000" cy="259045"/>
    <xdr:sp macro="" textlink="">
      <xdr:nvSpPr>
        <xdr:cNvPr id="346" name="テキスト ボックス 345"/>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地方債の発行抑制により、類似団体を大きく下回って推移している。</a:t>
          </a:r>
          <a:endParaRPr kumimoji="1" lang="en-US" altLang="ja-JP" sz="1300">
            <a:latin typeface="ＭＳ Ｐゴシック"/>
          </a:endParaRPr>
        </a:p>
        <a:p>
          <a:r>
            <a:rPr kumimoji="1" lang="ja-JP" altLang="en-US" sz="1300">
              <a:latin typeface="ＭＳ Ｐゴシック"/>
            </a:rPr>
            <a:t>今後大規模な建設事業が控えており、町債の増加が計画されているが、将来の負担が最小限になるよう適正かつ計画的な発行に努める。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4" name="直線コネクタ 373"/>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5"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6" name="直線コネクタ 375"/>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8" name="直線コネクタ 37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31750</xdr:rowOff>
    </xdr:to>
    <xdr:cxnSp macro="">
      <xdr:nvCxnSpPr>
        <xdr:cNvPr id="379" name="直線コネクタ 378"/>
        <xdr:cNvCxnSpPr/>
      </xdr:nvCxnSpPr>
      <xdr:spPr>
        <a:xfrm flipV="1">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0" name="公債費平均値テキスト"/>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1" name="フローチャート : 判断 380"/>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92710</xdr:rowOff>
    </xdr:to>
    <xdr:cxnSp macro="">
      <xdr:nvCxnSpPr>
        <xdr:cNvPr id="382" name="直線コネクタ 381"/>
        <xdr:cNvCxnSpPr/>
      </xdr:nvCxnSpPr>
      <xdr:spPr>
        <a:xfrm flipV="1">
          <a:off x="3098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83" name="フローチャート : 判断 38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84" name="テキスト ボックス 38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76</xdr:row>
      <xdr:rowOff>35561</xdr:rowOff>
    </xdr:to>
    <xdr:cxnSp macro="">
      <xdr:nvCxnSpPr>
        <xdr:cNvPr id="385" name="直線コネクタ 384"/>
        <xdr:cNvCxnSpPr/>
      </xdr:nvCxnSpPr>
      <xdr:spPr>
        <a:xfrm flipV="1">
          <a:off x="2209800" y="129514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86" name="フローチャート : 判断 385"/>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7" name="テキスト ボックス 386"/>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35561</xdr:rowOff>
    </xdr:to>
    <xdr:cxnSp macro="">
      <xdr:nvCxnSpPr>
        <xdr:cNvPr id="388" name="直線コネクタ 387"/>
        <xdr:cNvCxnSpPr/>
      </xdr:nvCxnSpPr>
      <xdr:spPr>
        <a:xfrm>
          <a:off x="1320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9" name="フローチャート : 判断 38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90" name="テキスト ボックス 389"/>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1" name="フローチャート : 判断 39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2" name="テキスト ボックス 39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98" name="円/楕円 397"/>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45737</xdr:rowOff>
    </xdr:from>
    <xdr:ext cx="762000" cy="259045"/>
    <xdr:sp macro="" textlink="">
      <xdr:nvSpPr>
        <xdr:cNvPr id="399" name="公債費該当値テキスト"/>
        <xdr:cNvSpPr txBox="1"/>
      </xdr:nvSpPr>
      <xdr:spPr>
        <a:xfrm>
          <a:off x="4914900" y="127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400" name="円/楕円 399"/>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401" name="テキスト ボックス 400"/>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402" name="円/楕円 401"/>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403" name="テキスト ボックス 402"/>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404" name="円/楕円 403"/>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405" name="テキスト ボックス 404"/>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406" name="円/楕円 40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7" name="テキスト ボックス 40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類似団体の平均に近い数字で推移しているが、人件費や物件費、補助の増加により高い水準となっている。</a:t>
          </a:r>
        </a:p>
        <a:p>
          <a:r>
            <a:rPr kumimoji="1" lang="ja-JP" altLang="en-US" sz="1300">
              <a:latin typeface="ＭＳ Ｐゴシック"/>
            </a:rPr>
            <a:t>今後、事務事業の見直しなどにより水準を抑え、財政の健全化に努めていく。</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1" name="直線コネクタ 430"/>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2"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3" name="直線コネクタ 432"/>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4"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5" name="直線コネクタ 434"/>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52705</xdr:rowOff>
    </xdr:from>
    <xdr:to>
      <xdr:col>24</xdr:col>
      <xdr:colOff>31750</xdr:colOff>
      <xdr:row>79</xdr:row>
      <xdr:rowOff>12700</xdr:rowOff>
    </xdr:to>
    <xdr:cxnSp macro="">
      <xdr:nvCxnSpPr>
        <xdr:cNvPr id="436" name="直線コネクタ 435"/>
        <xdr:cNvCxnSpPr/>
      </xdr:nvCxnSpPr>
      <xdr:spPr>
        <a:xfrm flipV="1">
          <a:off x="15671800" y="1342580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7"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38" name="フローチャート : 判断 437"/>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79</xdr:row>
      <xdr:rowOff>12700</xdr:rowOff>
    </xdr:to>
    <xdr:cxnSp macro="">
      <xdr:nvCxnSpPr>
        <xdr:cNvPr id="439" name="直線コネクタ 438"/>
        <xdr:cNvCxnSpPr/>
      </xdr:nvCxnSpPr>
      <xdr:spPr>
        <a:xfrm>
          <a:off x="14782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40" name="フローチャート : 判断 439"/>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41" name="テキスト ボックス 440"/>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167005</xdr:rowOff>
    </xdr:to>
    <xdr:cxnSp macro="">
      <xdr:nvCxnSpPr>
        <xdr:cNvPr id="442" name="直線コネクタ 441"/>
        <xdr:cNvCxnSpPr/>
      </xdr:nvCxnSpPr>
      <xdr:spPr>
        <a:xfrm flipV="1">
          <a:off x="13893800" y="1315720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43" name="フローチャート : 判断 442"/>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44" name="テキスト ボックス 443"/>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77</xdr:row>
      <xdr:rowOff>167005</xdr:rowOff>
    </xdr:to>
    <xdr:cxnSp macro="">
      <xdr:nvCxnSpPr>
        <xdr:cNvPr id="445" name="直線コネクタ 444"/>
        <xdr:cNvCxnSpPr/>
      </xdr:nvCxnSpPr>
      <xdr:spPr>
        <a:xfrm>
          <a:off x="13004800" y="133515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150495</xdr:rowOff>
    </xdr:from>
    <xdr:to>
      <xdr:col>20</xdr:col>
      <xdr:colOff>209550</xdr:colOff>
      <xdr:row>77</xdr:row>
      <xdr:rowOff>80645</xdr:rowOff>
    </xdr:to>
    <xdr:sp macro="" textlink="">
      <xdr:nvSpPr>
        <xdr:cNvPr id="446" name="フローチャート : 判断 445"/>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90822</xdr:rowOff>
    </xdr:from>
    <xdr:ext cx="762000" cy="259045"/>
    <xdr:sp macro="" textlink="">
      <xdr:nvSpPr>
        <xdr:cNvPr id="447" name="テキスト ボックス 446"/>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8" name="フローチャート : 判断 447"/>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49" name="テキスト ボックス 448"/>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1905</xdr:rowOff>
    </xdr:from>
    <xdr:to>
      <xdr:col>24</xdr:col>
      <xdr:colOff>82550</xdr:colOff>
      <xdr:row>78</xdr:row>
      <xdr:rowOff>103505</xdr:rowOff>
    </xdr:to>
    <xdr:sp macro="" textlink="">
      <xdr:nvSpPr>
        <xdr:cNvPr id="455" name="円/楕円 454"/>
        <xdr:cNvSpPr/>
      </xdr:nvSpPr>
      <xdr:spPr>
        <a:xfrm>
          <a:off x="16459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145432</xdr:rowOff>
    </xdr:from>
    <xdr:ext cx="762000" cy="259045"/>
    <xdr:sp macro="" textlink="">
      <xdr:nvSpPr>
        <xdr:cNvPr id="456" name="公債費以外該当値テキスト"/>
        <xdr:cNvSpPr txBox="1"/>
      </xdr:nvSpPr>
      <xdr:spPr>
        <a:xfrm>
          <a:off x="16598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57" name="円/楕円 456"/>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58" name="テキスト ボックス 457"/>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9" name="円/楕円 45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60" name="テキスト ボックス 45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116205</xdr:rowOff>
    </xdr:from>
    <xdr:to>
      <xdr:col>20</xdr:col>
      <xdr:colOff>209550</xdr:colOff>
      <xdr:row>78</xdr:row>
      <xdr:rowOff>46355</xdr:rowOff>
    </xdr:to>
    <xdr:sp macro="" textlink="">
      <xdr:nvSpPr>
        <xdr:cNvPr id="461" name="円/楕円 460"/>
        <xdr:cNvSpPr/>
      </xdr:nvSpPr>
      <xdr:spPr>
        <a:xfrm>
          <a:off x="13843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31132</xdr:rowOff>
    </xdr:from>
    <xdr:ext cx="762000" cy="259045"/>
    <xdr:sp macro="" textlink="">
      <xdr:nvSpPr>
        <xdr:cNvPr id="462" name="テキスト ボックス 461"/>
        <xdr:cNvSpPr txBox="1"/>
      </xdr:nvSpPr>
      <xdr:spPr>
        <a:xfrm>
          <a:off x="13512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63" name="円/楕円 462"/>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64" name="テキスト ボックス 463"/>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栃木県芳賀町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97092</xdr:rowOff>
    </xdr:from>
    <xdr:to>
      <xdr:col>4</xdr:col>
      <xdr:colOff>1117600</xdr:colOff>
      <xdr:row>18</xdr:row>
      <xdr:rowOff>97381</xdr:rowOff>
    </xdr:to>
    <xdr:cxnSp macro="">
      <xdr:nvCxnSpPr>
        <xdr:cNvPr id="50" name="直線コネクタ 49"/>
        <xdr:cNvCxnSpPr/>
      </xdr:nvCxnSpPr>
      <xdr:spPr bwMode="auto">
        <a:xfrm>
          <a:off x="5003800" y="3230817"/>
          <a:ext cx="647700" cy="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95019</xdr:rowOff>
    </xdr:from>
    <xdr:to>
      <xdr:col>4</xdr:col>
      <xdr:colOff>469900</xdr:colOff>
      <xdr:row>18</xdr:row>
      <xdr:rowOff>97092</xdr:rowOff>
    </xdr:to>
    <xdr:cxnSp macro="">
      <xdr:nvCxnSpPr>
        <xdr:cNvPr id="53" name="直線コネクタ 52"/>
        <xdr:cNvCxnSpPr/>
      </xdr:nvCxnSpPr>
      <xdr:spPr bwMode="auto">
        <a:xfrm>
          <a:off x="4305300" y="3228744"/>
          <a:ext cx="698500" cy="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26137</xdr:rowOff>
    </xdr:from>
    <xdr:to>
      <xdr:col>4</xdr:col>
      <xdr:colOff>520700</xdr:colOff>
      <xdr:row>18</xdr:row>
      <xdr:rowOff>127736</xdr:rowOff>
    </xdr:to>
    <xdr:sp macro="" textlink="">
      <xdr:nvSpPr>
        <xdr:cNvPr id="54" name="フローチャート : 判断 53"/>
        <xdr:cNvSpPr/>
      </xdr:nvSpPr>
      <xdr:spPr bwMode="auto">
        <a:xfrm>
          <a:off x="4953000" y="315986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137914</xdr:rowOff>
    </xdr:from>
    <xdr:ext cx="736600" cy="259045"/>
    <xdr:sp macro="" textlink="">
      <xdr:nvSpPr>
        <xdr:cNvPr id="55" name="テキスト ボックス 54"/>
        <xdr:cNvSpPr txBox="1"/>
      </xdr:nvSpPr>
      <xdr:spPr>
        <a:xfrm>
          <a:off x="4622800" y="292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95019</xdr:rowOff>
    </xdr:from>
    <xdr:to>
      <xdr:col>3</xdr:col>
      <xdr:colOff>904875</xdr:colOff>
      <xdr:row>18</xdr:row>
      <xdr:rowOff>119669</xdr:rowOff>
    </xdr:to>
    <xdr:cxnSp macro="">
      <xdr:nvCxnSpPr>
        <xdr:cNvPr id="56" name="直線コネクタ 55"/>
        <xdr:cNvCxnSpPr/>
      </xdr:nvCxnSpPr>
      <xdr:spPr bwMode="auto">
        <a:xfrm flipV="1">
          <a:off x="3606800" y="3228744"/>
          <a:ext cx="698500" cy="2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98379</xdr:rowOff>
    </xdr:from>
    <xdr:to>
      <xdr:col>3</xdr:col>
      <xdr:colOff>206375</xdr:colOff>
      <xdr:row>18</xdr:row>
      <xdr:rowOff>119669</xdr:rowOff>
    </xdr:to>
    <xdr:cxnSp macro="">
      <xdr:nvCxnSpPr>
        <xdr:cNvPr id="59" name="直線コネクタ 58"/>
        <xdr:cNvCxnSpPr/>
      </xdr:nvCxnSpPr>
      <xdr:spPr bwMode="auto">
        <a:xfrm>
          <a:off x="2908300" y="3232104"/>
          <a:ext cx="698500" cy="2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46581</xdr:rowOff>
    </xdr:from>
    <xdr:to>
      <xdr:col>5</xdr:col>
      <xdr:colOff>34925</xdr:colOff>
      <xdr:row>18</xdr:row>
      <xdr:rowOff>148181</xdr:rowOff>
    </xdr:to>
    <xdr:sp macro="" textlink="">
      <xdr:nvSpPr>
        <xdr:cNvPr id="69" name="円/楕円 68"/>
        <xdr:cNvSpPr/>
      </xdr:nvSpPr>
      <xdr:spPr bwMode="auto">
        <a:xfrm>
          <a:off x="5600700" y="318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18658</xdr:rowOff>
    </xdr:from>
    <xdr:ext cx="762000" cy="259045"/>
    <xdr:sp macro="" textlink="">
      <xdr:nvSpPr>
        <xdr:cNvPr id="70" name="人口1人当たり決算額の推移該当値テキスト130"/>
        <xdr:cNvSpPr txBox="1"/>
      </xdr:nvSpPr>
      <xdr:spPr>
        <a:xfrm>
          <a:off x="5740400" y="315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46292</xdr:rowOff>
    </xdr:from>
    <xdr:to>
      <xdr:col>4</xdr:col>
      <xdr:colOff>520700</xdr:colOff>
      <xdr:row>18</xdr:row>
      <xdr:rowOff>147892</xdr:rowOff>
    </xdr:to>
    <xdr:sp macro="" textlink="">
      <xdr:nvSpPr>
        <xdr:cNvPr id="71" name="円/楕円 70"/>
        <xdr:cNvSpPr/>
      </xdr:nvSpPr>
      <xdr:spPr bwMode="auto">
        <a:xfrm>
          <a:off x="4953000" y="318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132668</xdr:rowOff>
    </xdr:from>
    <xdr:ext cx="736600" cy="259045"/>
    <xdr:sp macro="" textlink="">
      <xdr:nvSpPr>
        <xdr:cNvPr id="72" name="テキスト ボックス 71"/>
        <xdr:cNvSpPr txBox="1"/>
      </xdr:nvSpPr>
      <xdr:spPr>
        <a:xfrm>
          <a:off x="4622800" y="326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44219</xdr:rowOff>
    </xdr:from>
    <xdr:to>
      <xdr:col>3</xdr:col>
      <xdr:colOff>955675</xdr:colOff>
      <xdr:row>18</xdr:row>
      <xdr:rowOff>145819</xdr:rowOff>
    </xdr:to>
    <xdr:sp macro="" textlink="">
      <xdr:nvSpPr>
        <xdr:cNvPr id="73" name="円/楕円 72"/>
        <xdr:cNvSpPr/>
      </xdr:nvSpPr>
      <xdr:spPr bwMode="auto">
        <a:xfrm>
          <a:off x="4254500" y="317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130596</xdr:rowOff>
    </xdr:from>
    <xdr:ext cx="762000" cy="259045"/>
    <xdr:sp macro="" textlink="">
      <xdr:nvSpPr>
        <xdr:cNvPr id="74" name="テキスト ボックス 73"/>
        <xdr:cNvSpPr txBox="1"/>
      </xdr:nvSpPr>
      <xdr:spPr>
        <a:xfrm>
          <a:off x="3924300" y="32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68870</xdr:rowOff>
    </xdr:from>
    <xdr:to>
      <xdr:col>3</xdr:col>
      <xdr:colOff>257175</xdr:colOff>
      <xdr:row>18</xdr:row>
      <xdr:rowOff>170469</xdr:rowOff>
    </xdr:to>
    <xdr:sp macro="" textlink="">
      <xdr:nvSpPr>
        <xdr:cNvPr id="75" name="円/楕円 74"/>
        <xdr:cNvSpPr/>
      </xdr:nvSpPr>
      <xdr:spPr bwMode="auto">
        <a:xfrm>
          <a:off x="3556000" y="32025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155246</xdr:rowOff>
    </xdr:from>
    <xdr:ext cx="762000" cy="259045"/>
    <xdr:sp macro="" textlink="">
      <xdr:nvSpPr>
        <xdr:cNvPr id="76" name="テキスト ボックス 75"/>
        <xdr:cNvSpPr txBox="1"/>
      </xdr:nvSpPr>
      <xdr:spPr>
        <a:xfrm>
          <a:off x="3225800" y="328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47579</xdr:rowOff>
    </xdr:from>
    <xdr:to>
      <xdr:col>2</xdr:col>
      <xdr:colOff>692150</xdr:colOff>
      <xdr:row>18</xdr:row>
      <xdr:rowOff>149179</xdr:rowOff>
    </xdr:to>
    <xdr:sp macro="" textlink="">
      <xdr:nvSpPr>
        <xdr:cNvPr id="77" name="円/楕円 76"/>
        <xdr:cNvSpPr/>
      </xdr:nvSpPr>
      <xdr:spPr bwMode="auto">
        <a:xfrm>
          <a:off x="2857500" y="318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133956</xdr:rowOff>
    </xdr:from>
    <xdr:ext cx="762000" cy="259045"/>
    <xdr:sp macro="" textlink="">
      <xdr:nvSpPr>
        <xdr:cNvPr id="78" name="テキスト ボックス 77"/>
        <xdr:cNvSpPr txBox="1"/>
      </xdr:nvSpPr>
      <xdr:spPr>
        <a:xfrm>
          <a:off x="2527300" y="32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204339</xdr:rowOff>
    </xdr:from>
    <xdr:ext cx="762000" cy="259045"/>
    <xdr:sp macro="" textlink="">
      <xdr:nvSpPr>
        <xdr:cNvPr id="106" name="人口1人当たり決算額の推移最小値テキスト445"/>
        <xdr:cNvSpPr txBox="1"/>
      </xdr:nvSpPr>
      <xdr:spPr>
        <a:xfrm>
          <a:off x="5740400" y="732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175509</xdr:rowOff>
    </xdr:from>
    <xdr:to>
      <xdr:col>4</xdr:col>
      <xdr:colOff>1117600</xdr:colOff>
      <xdr:row>37</xdr:row>
      <xdr:rowOff>194163</xdr:rowOff>
    </xdr:to>
    <xdr:cxnSp macro="">
      <xdr:nvCxnSpPr>
        <xdr:cNvPr id="110" name="直線コネクタ 109"/>
        <xdr:cNvCxnSpPr/>
      </xdr:nvCxnSpPr>
      <xdr:spPr bwMode="auto">
        <a:xfrm>
          <a:off x="5003800" y="7300209"/>
          <a:ext cx="6477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109283</xdr:rowOff>
    </xdr:from>
    <xdr:to>
      <xdr:col>4</xdr:col>
      <xdr:colOff>469900</xdr:colOff>
      <xdr:row>37</xdr:row>
      <xdr:rowOff>175509</xdr:rowOff>
    </xdr:to>
    <xdr:cxnSp macro="">
      <xdr:nvCxnSpPr>
        <xdr:cNvPr id="113" name="直線コネクタ 112"/>
        <xdr:cNvCxnSpPr/>
      </xdr:nvCxnSpPr>
      <xdr:spPr bwMode="auto">
        <a:xfrm>
          <a:off x="4305300" y="7233983"/>
          <a:ext cx="698500" cy="6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4" name="フローチャート : 判断 113"/>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5" name="テキスト ボックス 114"/>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154523</xdr:rowOff>
    </xdr:from>
    <xdr:to>
      <xdr:col>3</xdr:col>
      <xdr:colOff>904875</xdr:colOff>
      <xdr:row>37</xdr:row>
      <xdr:rowOff>109283</xdr:rowOff>
    </xdr:to>
    <xdr:cxnSp macro="">
      <xdr:nvCxnSpPr>
        <xdr:cNvPr id="116" name="直線コネクタ 115"/>
        <xdr:cNvCxnSpPr/>
      </xdr:nvCxnSpPr>
      <xdr:spPr bwMode="auto">
        <a:xfrm>
          <a:off x="3606800" y="7107773"/>
          <a:ext cx="698500" cy="12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7" name="フローチャート : 判断 116"/>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68670</xdr:rowOff>
    </xdr:from>
    <xdr:ext cx="762000" cy="259045"/>
    <xdr:sp macro="" textlink="">
      <xdr:nvSpPr>
        <xdr:cNvPr id="118" name="テキスト ボックス 117"/>
        <xdr:cNvSpPr txBox="1"/>
      </xdr:nvSpPr>
      <xdr:spPr>
        <a:xfrm>
          <a:off x="3924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116690</xdr:rowOff>
    </xdr:from>
    <xdr:to>
      <xdr:col>3</xdr:col>
      <xdr:colOff>206375</xdr:colOff>
      <xdr:row>36</xdr:row>
      <xdr:rowOff>154523</xdr:rowOff>
    </xdr:to>
    <xdr:cxnSp macro="">
      <xdr:nvCxnSpPr>
        <xdr:cNvPr id="119" name="直線コネクタ 118"/>
        <xdr:cNvCxnSpPr/>
      </xdr:nvCxnSpPr>
      <xdr:spPr bwMode="auto">
        <a:xfrm>
          <a:off x="2908300" y="7069940"/>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0" name="フローチャート : 判断 119"/>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xdr:rowOff>
    </xdr:from>
    <xdr:ext cx="762000" cy="259045"/>
    <xdr:sp macro="" textlink="">
      <xdr:nvSpPr>
        <xdr:cNvPr id="121" name="テキスト ボックス 120"/>
        <xdr:cNvSpPr txBox="1"/>
      </xdr:nvSpPr>
      <xdr:spPr>
        <a:xfrm>
          <a:off x="32258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2" name="フローチャート : 判断 121"/>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313913</xdr:rowOff>
    </xdr:from>
    <xdr:ext cx="762000" cy="259045"/>
    <xdr:sp macro="" textlink="">
      <xdr:nvSpPr>
        <xdr:cNvPr id="123" name="テキスト ボックス 122"/>
        <xdr:cNvSpPr txBox="1"/>
      </xdr:nvSpPr>
      <xdr:spPr>
        <a:xfrm>
          <a:off x="25273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143363</xdr:rowOff>
    </xdr:from>
    <xdr:to>
      <xdr:col>5</xdr:col>
      <xdr:colOff>34925</xdr:colOff>
      <xdr:row>37</xdr:row>
      <xdr:rowOff>244963</xdr:rowOff>
    </xdr:to>
    <xdr:sp macro="" textlink="">
      <xdr:nvSpPr>
        <xdr:cNvPr id="129" name="円/楕円 128"/>
        <xdr:cNvSpPr/>
      </xdr:nvSpPr>
      <xdr:spPr bwMode="auto">
        <a:xfrm>
          <a:off x="5600700" y="726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51940</xdr:rowOff>
    </xdr:from>
    <xdr:ext cx="762000" cy="259045"/>
    <xdr:sp macro="" textlink="">
      <xdr:nvSpPr>
        <xdr:cNvPr id="130" name="人口1人当たり決算額の推移該当値テキスト445"/>
        <xdr:cNvSpPr txBox="1"/>
      </xdr:nvSpPr>
      <xdr:spPr>
        <a:xfrm>
          <a:off x="5740400" y="717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124709</xdr:rowOff>
    </xdr:from>
    <xdr:to>
      <xdr:col>4</xdr:col>
      <xdr:colOff>520700</xdr:colOff>
      <xdr:row>37</xdr:row>
      <xdr:rowOff>226309</xdr:rowOff>
    </xdr:to>
    <xdr:sp macro="" textlink="">
      <xdr:nvSpPr>
        <xdr:cNvPr id="131" name="円/楕円 130"/>
        <xdr:cNvSpPr/>
      </xdr:nvSpPr>
      <xdr:spPr bwMode="auto">
        <a:xfrm>
          <a:off x="4953000" y="724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211086</xdr:rowOff>
    </xdr:from>
    <xdr:ext cx="736600" cy="259045"/>
    <xdr:sp macro="" textlink="">
      <xdr:nvSpPr>
        <xdr:cNvPr id="132" name="テキスト ボックス 131"/>
        <xdr:cNvSpPr txBox="1"/>
      </xdr:nvSpPr>
      <xdr:spPr>
        <a:xfrm>
          <a:off x="4622800" y="733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58483</xdr:rowOff>
    </xdr:from>
    <xdr:to>
      <xdr:col>3</xdr:col>
      <xdr:colOff>955675</xdr:colOff>
      <xdr:row>37</xdr:row>
      <xdr:rowOff>160083</xdr:rowOff>
    </xdr:to>
    <xdr:sp macro="" textlink="">
      <xdr:nvSpPr>
        <xdr:cNvPr id="133" name="円/楕円 132"/>
        <xdr:cNvSpPr/>
      </xdr:nvSpPr>
      <xdr:spPr bwMode="auto">
        <a:xfrm>
          <a:off x="4254500" y="718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144860</xdr:rowOff>
    </xdr:from>
    <xdr:ext cx="762000" cy="259045"/>
    <xdr:sp macro="" textlink="">
      <xdr:nvSpPr>
        <xdr:cNvPr id="134" name="テキスト ボックス 133"/>
        <xdr:cNvSpPr txBox="1"/>
      </xdr:nvSpPr>
      <xdr:spPr>
        <a:xfrm>
          <a:off x="3924300" y="726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103723</xdr:rowOff>
    </xdr:from>
    <xdr:to>
      <xdr:col>3</xdr:col>
      <xdr:colOff>257175</xdr:colOff>
      <xdr:row>37</xdr:row>
      <xdr:rowOff>33873</xdr:rowOff>
    </xdr:to>
    <xdr:sp macro="" textlink="">
      <xdr:nvSpPr>
        <xdr:cNvPr id="135" name="円/楕円 134"/>
        <xdr:cNvSpPr/>
      </xdr:nvSpPr>
      <xdr:spPr bwMode="auto">
        <a:xfrm>
          <a:off x="3556000" y="705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18650</xdr:rowOff>
    </xdr:from>
    <xdr:ext cx="762000" cy="259045"/>
    <xdr:sp macro="" textlink="">
      <xdr:nvSpPr>
        <xdr:cNvPr id="136" name="テキスト ボックス 135"/>
        <xdr:cNvSpPr txBox="1"/>
      </xdr:nvSpPr>
      <xdr:spPr>
        <a:xfrm>
          <a:off x="3225800" y="714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65890</xdr:rowOff>
    </xdr:from>
    <xdr:to>
      <xdr:col>2</xdr:col>
      <xdr:colOff>692150</xdr:colOff>
      <xdr:row>36</xdr:row>
      <xdr:rowOff>167490</xdr:rowOff>
    </xdr:to>
    <xdr:sp macro="" textlink="">
      <xdr:nvSpPr>
        <xdr:cNvPr id="137" name="円/楕円 136"/>
        <xdr:cNvSpPr/>
      </xdr:nvSpPr>
      <xdr:spPr bwMode="auto">
        <a:xfrm>
          <a:off x="2857500" y="701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152267</xdr:rowOff>
    </xdr:from>
    <xdr:ext cx="762000" cy="259045"/>
    <xdr:sp macro="" textlink="">
      <xdr:nvSpPr>
        <xdr:cNvPr id="138" name="テキスト ボックス 137"/>
        <xdr:cNvSpPr txBox="1"/>
      </xdr:nvSpPr>
      <xdr:spPr>
        <a:xfrm>
          <a:off x="2527300" y="71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100352</xdr:rowOff>
    </xdr:from>
    <xdr:to>
      <xdr:col>6</xdr:col>
      <xdr:colOff>511175</xdr:colOff>
      <xdr:row>35</xdr:row>
      <xdr:rowOff>111868</xdr:rowOff>
    </xdr:to>
    <xdr:cxnSp macro="">
      <xdr:nvCxnSpPr>
        <xdr:cNvPr id="65" name="直線コネクタ 64"/>
        <xdr:cNvCxnSpPr/>
      </xdr:nvCxnSpPr>
      <xdr:spPr>
        <a:xfrm flipV="1">
          <a:off x="3797300" y="6101102"/>
          <a:ext cx="8382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103253</xdr:rowOff>
    </xdr:from>
    <xdr:to>
      <xdr:col>5</xdr:col>
      <xdr:colOff>358775</xdr:colOff>
      <xdr:row>35</xdr:row>
      <xdr:rowOff>111868</xdr:rowOff>
    </xdr:to>
    <xdr:cxnSp macro="">
      <xdr:nvCxnSpPr>
        <xdr:cNvPr id="68" name="直線コネクタ 67"/>
        <xdr:cNvCxnSpPr/>
      </xdr:nvCxnSpPr>
      <xdr:spPr>
        <a:xfrm>
          <a:off x="2908300" y="610400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70941</xdr:rowOff>
    </xdr:from>
    <xdr:to>
      <xdr:col>5</xdr:col>
      <xdr:colOff>409575</xdr:colOff>
      <xdr:row>37</xdr:row>
      <xdr:rowOff>1091</xdr:rowOff>
    </xdr:to>
    <xdr:sp macro="" textlink="">
      <xdr:nvSpPr>
        <xdr:cNvPr id="69" name="フローチャート : 判断 68"/>
        <xdr:cNvSpPr/>
      </xdr:nvSpPr>
      <xdr:spPr>
        <a:xfrm>
          <a:off x="3746500" y="624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163668</xdr:rowOff>
    </xdr:from>
    <xdr:ext cx="534377" cy="259045"/>
    <xdr:sp macro="" textlink="">
      <xdr:nvSpPr>
        <xdr:cNvPr id="70" name="テキスト ボックス 69"/>
        <xdr:cNvSpPr txBox="1"/>
      </xdr:nvSpPr>
      <xdr:spPr>
        <a:xfrm>
          <a:off x="3530111" y="63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103253</xdr:rowOff>
    </xdr:from>
    <xdr:to>
      <xdr:col>4</xdr:col>
      <xdr:colOff>155575</xdr:colOff>
      <xdr:row>35</xdr:row>
      <xdr:rowOff>131070</xdr:rowOff>
    </xdr:to>
    <xdr:cxnSp macro="">
      <xdr:nvCxnSpPr>
        <xdr:cNvPr id="71" name="直線コネクタ 70"/>
        <xdr:cNvCxnSpPr/>
      </xdr:nvCxnSpPr>
      <xdr:spPr>
        <a:xfrm flipV="1">
          <a:off x="2019300" y="6104003"/>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82342</xdr:rowOff>
    </xdr:from>
    <xdr:to>
      <xdr:col>4</xdr:col>
      <xdr:colOff>206375</xdr:colOff>
      <xdr:row>37</xdr:row>
      <xdr:rowOff>12492</xdr:rowOff>
    </xdr:to>
    <xdr:sp macro="" textlink="">
      <xdr:nvSpPr>
        <xdr:cNvPr id="72" name="フローチャート : 判断 71"/>
        <xdr:cNvSpPr/>
      </xdr:nvSpPr>
      <xdr:spPr>
        <a:xfrm>
          <a:off x="2857500" y="625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3619</xdr:rowOff>
    </xdr:from>
    <xdr:ext cx="534377" cy="259045"/>
    <xdr:sp macro="" textlink="">
      <xdr:nvSpPr>
        <xdr:cNvPr id="73" name="テキスト ボックス 72"/>
        <xdr:cNvSpPr txBox="1"/>
      </xdr:nvSpPr>
      <xdr:spPr>
        <a:xfrm>
          <a:off x="2641111" y="63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129099</xdr:rowOff>
    </xdr:from>
    <xdr:to>
      <xdr:col>2</xdr:col>
      <xdr:colOff>638175</xdr:colOff>
      <xdr:row>35</xdr:row>
      <xdr:rowOff>131070</xdr:rowOff>
    </xdr:to>
    <xdr:cxnSp macro="">
      <xdr:nvCxnSpPr>
        <xdr:cNvPr id="74" name="直線コネクタ 73"/>
        <xdr:cNvCxnSpPr/>
      </xdr:nvCxnSpPr>
      <xdr:spPr>
        <a:xfrm>
          <a:off x="1130300" y="6129849"/>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101030</xdr:rowOff>
    </xdr:from>
    <xdr:to>
      <xdr:col>3</xdr:col>
      <xdr:colOff>3175</xdr:colOff>
      <xdr:row>37</xdr:row>
      <xdr:rowOff>31180</xdr:rowOff>
    </xdr:to>
    <xdr:sp macro="" textlink="">
      <xdr:nvSpPr>
        <xdr:cNvPr id="75" name="フローチャート : 判断 74"/>
        <xdr:cNvSpPr/>
      </xdr:nvSpPr>
      <xdr:spPr>
        <a:xfrm>
          <a:off x="1968500" y="627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22307</xdr:rowOff>
    </xdr:from>
    <xdr:ext cx="534377" cy="259045"/>
    <xdr:sp macro="" textlink="">
      <xdr:nvSpPr>
        <xdr:cNvPr id="76" name="テキスト ボックス 75"/>
        <xdr:cNvSpPr txBox="1"/>
      </xdr:nvSpPr>
      <xdr:spPr>
        <a:xfrm>
          <a:off x="1752111" y="63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69169</xdr:rowOff>
    </xdr:from>
    <xdr:to>
      <xdr:col>1</xdr:col>
      <xdr:colOff>485775</xdr:colOff>
      <xdr:row>36</xdr:row>
      <xdr:rowOff>170769</xdr:rowOff>
    </xdr:to>
    <xdr:sp macro="" textlink="">
      <xdr:nvSpPr>
        <xdr:cNvPr id="77" name="フローチャート : 判断 76"/>
        <xdr:cNvSpPr/>
      </xdr:nvSpPr>
      <xdr:spPr>
        <a:xfrm>
          <a:off x="1079500" y="624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161896</xdr:rowOff>
    </xdr:from>
    <xdr:ext cx="534377" cy="259045"/>
    <xdr:sp macro="" textlink="">
      <xdr:nvSpPr>
        <xdr:cNvPr id="78" name="テキスト ボックス 77"/>
        <xdr:cNvSpPr txBox="1"/>
      </xdr:nvSpPr>
      <xdr:spPr>
        <a:xfrm>
          <a:off x="863111" y="63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49552</xdr:rowOff>
    </xdr:from>
    <xdr:to>
      <xdr:col>6</xdr:col>
      <xdr:colOff>561975</xdr:colOff>
      <xdr:row>35</xdr:row>
      <xdr:rowOff>151152</xdr:rowOff>
    </xdr:to>
    <xdr:sp macro="" textlink="">
      <xdr:nvSpPr>
        <xdr:cNvPr id="84" name="円/楕円 83"/>
        <xdr:cNvSpPr/>
      </xdr:nvSpPr>
      <xdr:spPr>
        <a:xfrm>
          <a:off x="4584700" y="60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72429</xdr:rowOff>
    </xdr:from>
    <xdr:ext cx="534377" cy="259045"/>
    <xdr:sp macro="" textlink="">
      <xdr:nvSpPr>
        <xdr:cNvPr id="85" name="人件費該当値テキスト"/>
        <xdr:cNvSpPr txBox="1"/>
      </xdr:nvSpPr>
      <xdr:spPr>
        <a:xfrm>
          <a:off x="4686300" y="59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61068</xdr:rowOff>
    </xdr:from>
    <xdr:to>
      <xdr:col>5</xdr:col>
      <xdr:colOff>409575</xdr:colOff>
      <xdr:row>35</xdr:row>
      <xdr:rowOff>162668</xdr:rowOff>
    </xdr:to>
    <xdr:sp macro="" textlink="">
      <xdr:nvSpPr>
        <xdr:cNvPr id="86" name="円/楕円 85"/>
        <xdr:cNvSpPr/>
      </xdr:nvSpPr>
      <xdr:spPr>
        <a:xfrm>
          <a:off x="3746500" y="60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7745</xdr:rowOff>
    </xdr:from>
    <xdr:ext cx="534377" cy="259045"/>
    <xdr:sp macro="" textlink="">
      <xdr:nvSpPr>
        <xdr:cNvPr id="87" name="テキスト ボックス 86"/>
        <xdr:cNvSpPr txBox="1"/>
      </xdr:nvSpPr>
      <xdr:spPr>
        <a:xfrm>
          <a:off x="3530111" y="58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52453</xdr:rowOff>
    </xdr:from>
    <xdr:to>
      <xdr:col>4</xdr:col>
      <xdr:colOff>206375</xdr:colOff>
      <xdr:row>35</xdr:row>
      <xdr:rowOff>154053</xdr:rowOff>
    </xdr:to>
    <xdr:sp macro="" textlink="">
      <xdr:nvSpPr>
        <xdr:cNvPr id="88" name="円/楕円 87"/>
        <xdr:cNvSpPr/>
      </xdr:nvSpPr>
      <xdr:spPr>
        <a:xfrm>
          <a:off x="2857500" y="60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170580</xdr:rowOff>
    </xdr:from>
    <xdr:ext cx="534377" cy="259045"/>
    <xdr:sp macro="" textlink="">
      <xdr:nvSpPr>
        <xdr:cNvPr id="89" name="テキスト ボックス 88"/>
        <xdr:cNvSpPr txBox="1"/>
      </xdr:nvSpPr>
      <xdr:spPr>
        <a:xfrm>
          <a:off x="2641111" y="58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80270</xdr:rowOff>
    </xdr:from>
    <xdr:to>
      <xdr:col>3</xdr:col>
      <xdr:colOff>3175</xdr:colOff>
      <xdr:row>36</xdr:row>
      <xdr:rowOff>10420</xdr:rowOff>
    </xdr:to>
    <xdr:sp macro="" textlink="">
      <xdr:nvSpPr>
        <xdr:cNvPr id="90" name="円/楕円 89"/>
        <xdr:cNvSpPr/>
      </xdr:nvSpPr>
      <xdr:spPr>
        <a:xfrm>
          <a:off x="1968500" y="60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26947</xdr:rowOff>
    </xdr:from>
    <xdr:ext cx="534377" cy="259045"/>
    <xdr:sp macro="" textlink="">
      <xdr:nvSpPr>
        <xdr:cNvPr id="91" name="テキスト ボックス 90"/>
        <xdr:cNvSpPr txBox="1"/>
      </xdr:nvSpPr>
      <xdr:spPr>
        <a:xfrm>
          <a:off x="1752111" y="58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78299</xdr:rowOff>
    </xdr:from>
    <xdr:to>
      <xdr:col>1</xdr:col>
      <xdr:colOff>485775</xdr:colOff>
      <xdr:row>36</xdr:row>
      <xdr:rowOff>8449</xdr:rowOff>
    </xdr:to>
    <xdr:sp macro="" textlink="">
      <xdr:nvSpPr>
        <xdr:cNvPr id="92" name="円/楕円 91"/>
        <xdr:cNvSpPr/>
      </xdr:nvSpPr>
      <xdr:spPr>
        <a:xfrm>
          <a:off x="1079500" y="60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24976</xdr:rowOff>
    </xdr:from>
    <xdr:ext cx="534377" cy="259045"/>
    <xdr:sp macro="" textlink="">
      <xdr:nvSpPr>
        <xdr:cNvPr id="93" name="テキスト ボックス 92"/>
        <xdr:cNvSpPr txBox="1"/>
      </xdr:nvSpPr>
      <xdr:spPr>
        <a:xfrm>
          <a:off x="863111" y="58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102095</xdr:rowOff>
    </xdr:from>
    <xdr:to>
      <xdr:col>6</xdr:col>
      <xdr:colOff>511175</xdr:colOff>
      <xdr:row>57</xdr:row>
      <xdr:rowOff>126174</xdr:rowOff>
    </xdr:to>
    <xdr:cxnSp macro="">
      <xdr:nvCxnSpPr>
        <xdr:cNvPr id="123" name="直線コネクタ 122"/>
        <xdr:cNvCxnSpPr/>
      </xdr:nvCxnSpPr>
      <xdr:spPr>
        <a:xfrm flipV="1">
          <a:off x="3797300" y="9874745"/>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126174</xdr:rowOff>
    </xdr:from>
    <xdr:to>
      <xdr:col>5</xdr:col>
      <xdr:colOff>358775</xdr:colOff>
      <xdr:row>57</xdr:row>
      <xdr:rowOff>157811</xdr:rowOff>
    </xdr:to>
    <xdr:cxnSp macro="">
      <xdr:nvCxnSpPr>
        <xdr:cNvPr id="126" name="直線コネクタ 125"/>
        <xdr:cNvCxnSpPr/>
      </xdr:nvCxnSpPr>
      <xdr:spPr>
        <a:xfrm flipV="1">
          <a:off x="2908300" y="9898824"/>
          <a:ext cx="889000" cy="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142227</xdr:rowOff>
    </xdr:from>
    <xdr:to>
      <xdr:col>5</xdr:col>
      <xdr:colOff>409575</xdr:colOff>
      <xdr:row>58</xdr:row>
      <xdr:rowOff>72377</xdr:rowOff>
    </xdr:to>
    <xdr:sp macro="" textlink="">
      <xdr:nvSpPr>
        <xdr:cNvPr id="127" name="フローチャート : 判断 126"/>
        <xdr:cNvSpPr/>
      </xdr:nvSpPr>
      <xdr:spPr>
        <a:xfrm>
          <a:off x="3746500" y="991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63504</xdr:rowOff>
    </xdr:from>
    <xdr:ext cx="534377" cy="259045"/>
    <xdr:sp macro="" textlink="">
      <xdr:nvSpPr>
        <xdr:cNvPr id="128" name="テキスト ボックス 127"/>
        <xdr:cNvSpPr txBox="1"/>
      </xdr:nvSpPr>
      <xdr:spPr>
        <a:xfrm>
          <a:off x="3530111" y="100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157811</xdr:rowOff>
    </xdr:from>
    <xdr:to>
      <xdr:col>4</xdr:col>
      <xdr:colOff>155575</xdr:colOff>
      <xdr:row>58</xdr:row>
      <xdr:rowOff>45974</xdr:rowOff>
    </xdr:to>
    <xdr:cxnSp macro="">
      <xdr:nvCxnSpPr>
        <xdr:cNvPr id="129" name="直線コネクタ 128"/>
        <xdr:cNvCxnSpPr/>
      </xdr:nvCxnSpPr>
      <xdr:spPr>
        <a:xfrm flipV="1">
          <a:off x="2019300" y="9930461"/>
          <a:ext cx="889000" cy="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51308</xdr:rowOff>
    </xdr:from>
    <xdr:to>
      <xdr:col>4</xdr:col>
      <xdr:colOff>206375</xdr:colOff>
      <xdr:row>52</xdr:row>
      <xdr:rowOff>152908</xdr:rowOff>
    </xdr:to>
    <xdr:sp macro="" textlink="">
      <xdr:nvSpPr>
        <xdr:cNvPr id="130" name="フローチャート : 判断 129"/>
        <xdr:cNvSpPr/>
      </xdr:nvSpPr>
      <xdr:spPr>
        <a:xfrm>
          <a:off x="2857500" y="896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169435</xdr:rowOff>
    </xdr:from>
    <xdr:ext cx="599010" cy="259045"/>
    <xdr:sp macro="" textlink="">
      <xdr:nvSpPr>
        <xdr:cNvPr id="131" name="テキスト ボックス 130"/>
        <xdr:cNvSpPr txBox="1"/>
      </xdr:nvSpPr>
      <xdr:spPr>
        <a:xfrm>
          <a:off x="2608794" y="87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45974</xdr:rowOff>
    </xdr:from>
    <xdr:to>
      <xdr:col>2</xdr:col>
      <xdr:colOff>638175</xdr:colOff>
      <xdr:row>58</xdr:row>
      <xdr:rowOff>54178</xdr:rowOff>
    </xdr:to>
    <xdr:cxnSp macro="">
      <xdr:nvCxnSpPr>
        <xdr:cNvPr id="132" name="直線コネクタ 131"/>
        <xdr:cNvCxnSpPr/>
      </xdr:nvCxnSpPr>
      <xdr:spPr>
        <a:xfrm flipV="1">
          <a:off x="1130300" y="999007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87313</xdr:rowOff>
    </xdr:from>
    <xdr:to>
      <xdr:col>3</xdr:col>
      <xdr:colOff>3175</xdr:colOff>
      <xdr:row>57</xdr:row>
      <xdr:rowOff>17463</xdr:rowOff>
    </xdr:to>
    <xdr:sp macro="" textlink="">
      <xdr:nvSpPr>
        <xdr:cNvPr id="133" name="フローチャート : 判断 132"/>
        <xdr:cNvSpPr/>
      </xdr:nvSpPr>
      <xdr:spPr>
        <a:xfrm>
          <a:off x="1968500" y="968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33990</xdr:rowOff>
    </xdr:from>
    <xdr:ext cx="534377" cy="259045"/>
    <xdr:sp macro="" textlink="">
      <xdr:nvSpPr>
        <xdr:cNvPr id="134" name="テキスト ボックス 133"/>
        <xdr:cNvSpPr txBox="1"/>
      </xdr:nvSpPr>
      <xdr:spPr>
        <a:xfrm>
          <a:off x="1752111" y="946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84404</xdr:rowOff>
    </xdr:from>
    <xdr:to>
      <xdr:col>1</xdr:col>
      <xdr:colOff>485775</xdr:colOff>
      <xdr:row>58</xdr:row>
      <xdr:rowOff>14554</xdr:rowOff>
    </xdr:to>
    <xdr:sp macro="" textlink="">
      <xdr:nvSpPr>
        <xdr:cNvPr id="135" name="フローチャート : 判断 134"/>
        <xdr:cNvSpPr/>
      </xdr:nvSpPr>
      <xdr:spPr>
        <a:xfrm>
          <a:off x="1079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31081</xdr:rowOff>
    </xdr:from>
    <xdr:ext cx="534377" cy="259045"/>
    <xdr:sp macro="" textlink="">
      <xdr:nvSpPr>
        <xdr:cNvPr id="136" name="テキスト ボックス 135"/>
        <xdr:cNvSpPr txBox="1"/>
      </xdr:nvSpPr>
      <xdr:spPr>
        <a:xfrm>
          <a:off x="863111" y="96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51295</xdr:rowOff>
    </xdr:from>
    <xdr:to>
      <xdr:col>6</xdr:col>
      <xdr:colOff>561975</xdr:colOff>
      <xdr:row>57</xdr:row>
      <xdr:rowOff>152895</xdr:rowOff>
    </xdr:to>
    <xdr:sp macro="" textlink="">
      <xdr:nvSpPr>
        <xdr:cNvPr id="142" name="円/楕円 141"/>
        <xdr:cNvSpPr/>
      </xdr:nvSpPr>
      <xdr:spPr>
        <a:xfrm>
          <a:off x="45847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29722</xdr:rowOff>
    </xdr:from>
    <xdr:ext cx="534377" cy="259045"/>
    <xdr:sp macro="" textlink="">
      <xdr:nvSpPr>
        <xdr:cNvPr id="143" name="物件費該当値テキスト"/>
        <xdr:cNvSpPr txBox="1"/>
      </xdr:nvSpPr>
      <xdr:spPr>
        <a:xfrm>
          <a:off x="4686300"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75374</xdr:rowOff>
    </xdr:from>
    <xdr:to>
      <xdr:col>5</xdr:col>
      <xdr:colOff>409575</xdr:colOff>
      <xdr:row>58</xdr:row>
      <xdr:rowOff>5524</xdr:rowOff>
    </xdr:to>
    <xdr:sp macro="" textlink="">
      <xdr:nvSpPr>
        <xdr:cNvPr id="144" name="円/楕円 143"/>
        <xdr:cNvSpPr/>
      </xdr:nvSpPr>
      <xdr:spPr>
        <a:xfrm>
          <a:off x="3746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22051</xdr:rowOff>
    </xdr:from>
    <xdr:ext cx="534377" cy="259045"/>
    <xdr:sp macro="" textlink="">
      <xdr:nvSpPr>
        <xdr:cNvPr id="145" name="テキスト ボックス 144"/>
        <xdr:cNvSpPr txBox="1"/>
      </xdr:nvSpPr>
      <xdr:spPr>
        <a:xfrm>
          <a:off x="3530111" y="96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107011</xdr:rowOff>
    </xdr:from>
    <xdr:to>
      <xdr:col>4</xdr:col>
      <xdr:colOff>206375</xdr:colOff>
      <xdr:row>58</xdr:row>
      <xdr:rowOff>37161</xdr:rowOff>
    </xdr:to>
    <xdr:sp macro="" textlink="">
      <xdr:nvSpPr>
        <xdr:cNvPr id="146" name="円/楕円 145"/>
        <xdr:cNvSpPr/>
      </xdr:nvSpPr>
      <xdr:spPr>
        <a:xfrm>
          <a:off x="2857500" y="98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28288</xdr:rowOff>
    </xdr:from>
    <xdr:ext cx="534377" cy="259045"/>
    <xdr:sp macro="" textlink="">
      <xdr:nvSpPr>
        <xdr:cNvPr id="147" name="テキスト ボックス 146"/>
        <xdr:cNvSpPr txBox="1"/>
      </xdr:nvSpPr>
      <xdr:spPr>
        <a:xfrm>
          <a:off x="2641111"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166624</xdr:rowOff>
    </xdr:from>
    <xdr:to>
      <xdr:col>3</xdr:col>
      <xdr:colOff>3175</xdr:colOff>
      <xdr:row>58</xdr:row>
      <xdr:rowOff>96774</xdr:rowOff>
    </xdr:to>
    <xdr:sp macro="" textlink="">
      <xdr:nvSpPr>
        <xdr:cNvPr id="148" name="円/楕円 147"/>
        <xdr:cNvSpPr/>
      </xdr:nvSpPr>
      <xdr:spPr>
        <a:xfrm>
          <a:off x="1968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87901</xdr:rowOff>
    </xdr:from>
    <xdr:ext cx="534377" cy="259045"/>
    <xdr:sp macro="" textlink="">
      <xdr:nvSpPr>
        <xdr:cNvPr id="149" name="テキスト ボックス 148"/>
        <xdr:cNvSpPr txBox="1"/>
      </xdr:nvSpPr>
      <xdr:spPr>
        <a:xfrm>
          <a:off x="1752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3378</xdr:rowOff>
    </xdr:from>
    <xdr:to>
      <xdr:col>1</xdr:col>
      <xdr:colOff>485775</xdr:colOff>
      <xdr:row>58</xdr:row>
      <xdr:rowOff>104978</xdr:rowOff>
    </xdr:to>
    <xdr:sp macro="" textlink="">
      <xdr:nvSpPr>
        <xdr:cNvPr id="150" name="円/楕円 149"/>
        <xdr:cNvSpPr/>
      </xdr:nvSpPr>
      <xdr:spPr>
        <a:xfrm>
          <a:off x="1079500" y="99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96105</xdr:rowOff>
    </xdr:from>
    <xdr:ext cx="534377" cy="259045"/>
    <xdr:sp macro="" textlink="">
      <xdr:nvSpPr>
        <xdr:cNvPr id="151" name="テキスト ボックス 150"/>
        <xdr:cNvSpPr txBox="1"/>
      </xdr:nvSpPr>
      <xdr:spPr>
        <a:xfrm>
          <a:off x="863111" y="100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90551</xdr:rowOff>
    </xdr:from>
    <xdr:to>
      <xdr:col>6</xdr:col>
      <xdr:colOff>511175</xdr:colOff>
      <xdr:row>78</xdr:row>
      <xdr:rowOff>138709</xdr:rowOff>
    </xdr:to>
    <xdr:cxnSp macro="">
      <xdr:nvCxnSpPr>
        <xdr:cNvPr id="180" name="直線コネクタ 179"/>
        <xdr:cNvCxnSpPr/>
      </xdr:nvCxnSpPr>
      <xdr:spPr>
        <a:xfrm flipV="1">
          <a:off x="3797300" y="13463651"/>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138709</xdr:rowOff>
    </xdr:from>
    <xdr:to>
      <xdr:col>5</xdr:col>
      <xdr:colOff>358775</xdr:colOff>
      <xdr:row>78</xdr:row>
      <xdr:rowOff>139776</xdr:rowOff>
    </xdr:to>
    <xdr:cxnSp macro="">
      <xdr:nvCxnSpPr>
        <xdr:cNvPr id="183" name="直線コネクタ 182"/>
        <xdr:cNvCxnSpPr/>
      </xdr:nvCxnSpPr>
      <xdr:spPr>
        <a:xfrm flipV="1">
          <a:off x="2908300" y="135118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4" name="フローチャート : 判断 183"/>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5" name="テキスト ボックス 184"/>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128308</xdr:rowOff>
    </xdr:from>
    <xdr:to>
      <xdr:col>4</xdr:col>
      <xdr:colOff>155575</xdr:colOff>
      <xdr:row>78</xdr:row>
      <xdr:rowOff>139776</xdr:rowOff>
    </xdr:to>
    <xdr:cxnSp macro="">
      <xdr:nvCxnSpPr>
        <xdr:cNvPr id="186" name="直線コネクタ 185"/>
        <xdr:cNvCxnSpPr/>
      </xdr:nvCxnSpPr>
      <xdr:spPr>
        <a:xfrm>
          <a:off x="2019300" y="13501408"/>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7" name="フローチャート : 判断 186"/>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59808</xdr:rowOff>
    </xdr:from>
    <xdr:ext cx="469744" cy="259045"/>
    <xdr:sp macro="" textlink="">
      <xdr:nvSpPr>
        <xdr:cNvPr id="188" name="テキスト ボックス 187"/>
        <xdr:cNvSpPr txBox="1"/>
      </xdr:nvSpPr>
      <xdr:spPr>
        <a:xfrm>
          <a:off x="2673427"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128308</xdr:rowOff>
    </xdr:from>
    <xdr:to>
      <xdr:col>2</xdr:col>
      <xdr:colOff>638175</xdr:colOff>
      <xdr:row>78</xdr:row>
      <xdr:rowOff>150482</xdr:rowOff>
    </xdr:to>
    <xdr:cxnSp macro="">
      <xdr:nvCxnSpPr>
        <xdr:cNvPr id="189" name="直線コネクタ 188"/>
        <xdr:cNvCxnSpPr/>
      </xdr:nvCxnSpPr>
      <xdr:spPr>
        <a:xfrm flipV="1">
          <a:off x="1130300" y="1350140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90" name="フローチャート : 判断 189"/>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84193</xdr:rowOff>
    </xdr:from>
    <xdr:ext cx="469744" cy="259045"/>
    <xdr:sp macro="" textlink="">
      <xdr:nvSpPr>
        <xdr:cNvPr id="191" name="テキスト ボックス 190"/>
        <xdr:cNvSpPr txBox="1"/>
      </xdr:nvSpPr>
      <xdr:spPr>
        <a:xfrm>
          <a:off x="1784427"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2" name="フローチャート : 判断 191"/>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72268</xdr:rowOff>
    </xdr:from>
    <xdr:ext cx="469744" cy="259045"/>
    <xdr:sp macro="" textlink="">
      <xdr:nvSpPr>
        <xdr:cNvPr id="193" name="テキスト ボックス 192"/>
        <xdr:cNvSpPr txBox="1"/>
      </xdr:nvSpPr>
      <xdr:spPr>
        <a:xfrm>
          <a:off x="895427" y="131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39751</xdr:rowOff>
    </xdr:from>
    <xdr:to>
      <xdr:col>6</xdr:col>
      <xdr:colOff>561975</xdr:colOff>
      <xdr:row>78</xdr:row>
      <xdr:rowOff>141351</xdr:rowOff>
    </xdr:to>
    <xdr:sp macro="" textlink="">
      <xdr:nvSpPr>
        <xdr:cNvPr id="199" name="円/楕円 198"/>
        <xdr:cNvSpPr/>
      </xdr:nvSpPr>
      <xdr:spPr>
        <a:xfrm>
          <a:off x="45847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126128</xdr:rowOff>
    </xdr:from>
    <xdr:ext cx="469744" cy="259045"/>
    <xdr:sp macro="" textlink="">
      <xdr:nvSpPr>
        <xdr:cNvPr id="200" name="維持補修費該当値テキスト"/>
        <xdr:cNvSpPr txBox="1"/>
      </xdr:nvSpPr>
      <xdr:spPr>
        <a:xfrm>
          <a:off x="4686300" y="133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87909</xdr:rowOff>
    </xdr:from>
    <xdr:to>
      <xdr:col>5</xdr:col>
      <xdr:colOff>409575</xdr:colOff>
      <xdr:row>79</xdr:row>
      <xdr:rowOff>18059</xdr:rowOff>
    </xdr:to>
    <xdr:sp macro="" textlink="">
      <xdr:nvSpPr>
        <xdr:cNvPr id="201" name="円/楕円 200"/>
        <xdr:cNvSpPr/>
      </xdr:nvSpPr>
      <xdr:spPr>
        <a:xfrm>
          <a:off x="3746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9186</xdr:rowOff>
    </xdr:from>
    <xdr:ext cx="469744" cy="259045"/>
    <xdr:sp macro="" textlink="">
      <xdr:nvSpPr>
        <xdr:cNvPr id="202" name="テキスト ボックス 201"/>
        <xdr:cNvSpPr txBox="1"/>
      </xdr:nvSpPr>
      <xdr:spPr>
        <a:xfrm>
          <a:off x="3562427"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88976</xdr:rowOff>
    </xdr:from>
    <xdr:to>
      <xdr:col>4</xdr:col>
      <xdr:colOff>206375</xdr:colOff>
      <xdr:row>79</xdr:row>
      <xdr:rowOff>19126</xdr:rowOff>
    </xdr:to>
    <xdr:sp macro="" textlink="">
      <xdr:nvSpPr>
        <xdr:cNvPr id="203" name="円/楕円 202"/>
        <xdr:cNvSpPr/>
      </xdr:nvSpPr>
      <xdr:spPr>
        <a:xfrm>
          <a:off x="2857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10253</xdr:rowOff>
    </xdr:from>
    <xdr:ext cx="469744" cy="259045"/>
    <xdr:sp macro="" textlink="">
      <xdr:nvSpPr>
        <xdr:cNvPr id="204" name="テキスト ボックス 203"/>
        <xdr:cNvSpPr txBox="1"/>
      </xdr:nvSpPr>
      <xdr:spPr>
        <a:xfrm>
          <a:off x="2673427"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77508</xdr:rowOff>
    </xdr:from>
    <xdr:to>
      <xdr:col>3</xdr:col>
      <xdr:colOff>3175</xdr:colOff>
      <xdr:row>79</xdr:row>
      <xdr:rowOff>7658</xdr:rowOff>
    </xdr:to>
    <xdr:sp macro="" textlink="">
      <xdr:nvSpPr>
        <xdr:cNvPr id="205" name="円/楕円 204"/>
        <xdr:cNvSpPr/>
      </xdr:nvSpPr>
      <xdr:spPr>
        <a:xfrm>
          <a:off x="1968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170235</xdr:rowOff>
    </xdr:from>
    <xdr:ext cx="469744" cy="259045"/>
    <xdr:sp macro="" textlink="">
      <xdr:nvSpPr>
        <xdr:cNvPr id="206" name="テキスト ボックス 205"/>
        <xdr:cNvSpPr txBox="1"/>
      </xdr:nvSpPr>
      <xdr:spPr>
        <a:xfrm>
          <a:off x="1784427"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99682</xdr:rowOff>
    </xdr:from>
    <xdr:to>
      <xdr:col>1</xdr:col>
      <xdr:colOff>485775</xdr:colOff>
      <xdr:row>79</xdr:row>
      <xdr:rowOff>29832</xdr:rowOff>
    </xdr:to>
    <xdr:sp macro="" textlink="">
      <xdr:nvSpPr>
        <xdr:cNvPr id="207" name="円/楕円 206"/>
        <xdr:cNvSpPr/>
      </xdr:nvSpPr>
      <xdr:spPr>
        <a:xfrm>
          <a:off x="1079500" y="13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20959</xdr:rowOff>
    </xdr:from>
    <xdr:ext cx="469744" cy="259045"/>
    <xdr:sp macro="" textlink="">
      <xdr:nvSpPr>
        <xdr:cNvPr id="208" name="テキスト ボックス 207"/>
        <xdr:cNvSpPr txBox="1"/>
      </xdr:nvSpPr>
      <xdr:spPr>
        <a:xfrm>
          <a:off x="895427" y="135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52081</xdr:rowOff>
    </xdr:from>
    <xdr:to>
      <xdr:col>6</xdr:col>
      <xdr:colOff>511175</xdr:colOff>
      <xdr:row>99</xdr:row>
      <xdr:rowOff>103876</xdr:rowOff>
    </xdr:to>
    <xdr:cxnSp macro="">
      <xdr:nvCxnSpPr>
        <xdr:cNvPr id="240" name="直線コネクタ 239"/>
        <xdr:cNvCxnSpPr/>
      </xdr:nvCxnSpPr>
      <xdr:spPr>
        <a:xfrm flipV="1">
          <a:off x="3797300" y="17025631"/>
          <a:ext cx="8382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100381</xdr:rowOff>
    </xdr:from>
    <xdr:to>
      <xdr:col>5</xdr:col>
      <xdr:colOff>358775</xdr:colOff>
      <xdr:row>99</xdr:row>
      <xdr:rowOff>103876</xdr:rowOff>
    </xdr:to>
    <xdr:cxnSp macro="">
      <xdr:nvCxnSpPr>
        <xdr:cNvPr id="243" name="直線コネクタ 242"/>
        <xdr:cNvCxnSpPr/>
      </xdr:nvCxnSpPr>
      <xdr:spPr>
        <a:xfrm>
          <a:off x="2908300" y="17073931"/>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127256</xdr:rowOff>
    </xdr:from>
    <xdr:to>
      <xdr:col>5</xdr:col>
      <xdr:colOff>409575</xdr:colOff>
      <xdr:row>98</xdr:row>
      <xdr:rowOff>57406</xdr:rowOff>
    </xdr:to>
    <xdr:sp macro="" textlink="">
      <xdr:nvSpPr>
        <xdr:cNvPr id="244" name="フローチャート : 判断 243"/>
        <xdr:cNvSpPr/>
      </xdr:nvSpPr>
      <xdr:spPr>
        <a:xfrm>
          <a:off x="3746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73933</xdr:rowOff>
    </xdr:from>
    <xdr:ext cx="534377" cy="259045"/>
    <xdr:sp macro="" textlink="">
      <xdr:nvSpPr>
        <xdr:cNvPr id="245" name="テキスト ボックス 244"/>
        <xdr:cNvSpPr txBox="1"/>
      </xdr:nvSpPr>
      <xdr:spPr>
        <a:xfrm>
          <a:off x="3530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100381</xdr:rowOff>
    </xdr:from>
    <xdr:to>
      <xdr:col>4</xdr:col>
      <xdr:colOff>155575</xdr:colOff>
      <xdr:row>99</xdr:row>
      <xdr:rowOff>152240</xdr:rowOff>
    </xdr:to>
    <xdr:cxnSp macro="">
      <xdr:nvCxnSpPr>
        <xdr:cNvPr id="246" name="直線コネクタ 245"/>
        <xdr:cNvCxnSpPr/>
      </xdr:nvCxnSpPr>
      <xdr:spPr>
        <a:xfrm flipV="1">
          <a:off x="2019300" y="1707393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52586</xdr:rowOff>
    </xdr:from>
    <xdr:to>
      <xdr:col>4</xdr:col>
      <xdr:colOff>206375</xdr:colOff>
      <xdr:row>98</xdr:row>
      <xdr:rowOff>154186</xdr:rowOff>
    </xdr:to>
    <xdr:sp macro="" textlink="">
      <xdr:nvSpPr>
        <xdr:cNvPr id="247" name="フローチャート : 判断 246"/>
        <xdr:cNvSpPr/>
      </xdr:nvSpPr>
      <xdr:spPr>
        <a:xfrm>
          <a:off x="2857500" y="168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170713</xdr:rowOff>
    </xdr:from>
    <xdr:ext cx="534377" cy="259045"/>
    <xdr:sp macro="" textlink="">
      <xdr:nvSpPr>
        <xdr:cNvPr id="248" name="テキスト ボックス 247"/>
        <xdr:cNvSpPr txBox="1"/>
      </xdr:nvSpPr>
      <xdr:spPr>
        <a:xfrm>
          <a:off x="2641111" y="16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152240</xdr:rowOff>
    </xdr:from>
    <xdr:to>
      <xdr:col>2</xdr:col>
      <xdr:colOff>638175</xdr:colOff>
      <xdr:row>99</xdr:row>
      <xdr:rowOff>163736</xdr:rowOff>
    </xdr:to>
    <xdr:cxnSp macro="">
      <xdr:nvCxnSpPr>
        <xdr:cNvPr id="249" name="直線コネクタ 248"/>
        <xdr:cNvCxnSpPr/>
      </xdr:nvCxnSpPr>
      <xdr:spPr>
        <a:xfrm flipV="1">
          <a:off x="1130300" y="17125790"/>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122162</xdr:rowOff>
    </xdr:from>
    <xdr:to>
      <xdr:col>3</xdr:col>
      <xdr:colOff>3175</xdr:colOff>
      <xdr:row>99</xdr:row>
      <xdr:rowOff>52312</xdr:rowOff>
    </xdr:to>
    <xdr:sp macro="" textlink="">
      <xdr:nvSpPr>
        <xdr:cNvPr id="250" name="フローチャート : 判断 249"/>
        <xdr:cNvSpPr/>
      </xdr:nvSpPr>
      <xdr:spPr>
        <a:xfrm>
          <a:off x="1968500" y="169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68839</xdr:rowOff>
    </xdr:from>
    <xdr:ext cx="534377" cy="259045"/>
    <xdr:sp macro="" textlink="">
      <xdr:nvSpPr>
        <xdr:cNvPr id="251" name="テキスト ボックス 250"/>
        <xdr:cNvSpPr txBox="1"/>
      </xdr:nvSpPr>
      <xdr:spPr>
        <a:xfrm>
          <a:off x="1752111" y="166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42070</xdr:rowOff>
    </xdr:from>
    <xdr:to>
      <xdr:col>1</xdr:col>
      <xdr:colOff>485775</xdr:colOff>
      <xdr:row>98</xdr:row>
      <xdr:rowOff>143670</xdr:rowOff>
    </xdr:to>
    <xdr:sp macro="" textlink="">
      <xdr:nvSpPr>
        <xdr:cNvPr id="252" name="フローチャート : 判断 251"/>
        <xdr:cNvSpPr/>
      </xdr:nvSpPr>
      <xdr:spPr>
        <a:xfrm>
          <a:off x="1079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160197</xdr:rowOff>
    </xdr:from>
    <xdr:ext cx="534377" cy="259045"/>
    <xdr:sp macro="" textlink="">
      <xdr:nvSpPr>
        <xdr:cNvPr id="253" name="テキスト ボックス 252"/>
        <xdr:cNvSpPr txBox="1"/>
      </xdr:nvSpPr>
      <xdr:spPr>
        <a:xfrm>
          <a:off x="863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1281</xdr:rowOff>
    </xdr:from>
    <xdr:to>
      <xdr:col>6</xdr:col>
      <xdr:colOff>561975</xdr:colOff>
      <xdr:row>99</xdr:row>
      <xdr:rowOff>102881</xdr:rowOff>
    </xdr:to>
    <xdr:sp macro="" textlink="">
      <xdr:nvSpPr>
        <xdr:cNvPr id="259" name="円/楕円 258"/>
        <xdr:cNvSpPr/>
      </xdr:nvSpPr>
      <xdr:spPr>
        <a:xfrm>
          <a:off x="45847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87658</xdr:rowOff>
    </xdr:from>
    <xdr:ext cx="534377" cy="259045"/>
    <xdr:sp macro="" textlink="">
      <xdr:nvSpPr>
        <xdr:cNvPr id="260" name="扶助費該当値テキスト"/>
        <xdr:cNvSpPr txBox="1"/>
      </xdr:nvSpPr>
      <xdr:spPr>
        <a:xfrm>
          <a:off x="4686300" y="168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53076</xdr:rowOff>
    </xdr:from>
    <xdr:to>
      <xdr:col>5</xdr:col>
      <xdr:colOff>409575</xdr:colOff>
      <xdr:row>99</xdr:row>
      <xdr:rowOff>154676</xdr:rowOff>
    </xdr:to>
    <xdr:sp macro="" textlink="">
      <xdr:nvSpPr>
        <xdr:cNvPr id="261" name="円/楕円 260"/>
        <xdr:cNvSpPr/>
      </xdr:nvSpPr>
      <xdr:spPr>
        <a:xfrm>
          <a:off x="3746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145803</xdr:rowOff>
    </xdr:from>
    <xdr:ext cx="534377" cy="259045"/>
    <xdr:sp macro="" textlink="">
      <xdr:nvSpPr>
        <xdr:cNvPr id="262" name="テキスト ボックス 261"/>
        <xdr:cNvSpPr txBox="1"/>
      </xdr:nvSpPr>
      <xdr:spPr>
        <a:xfrm>
          <a:off x="3530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49581</xdr:rowOff>
    </xdr:from>
    <xdr:to>
      <xdr:col>4</xdr:col>
      <xdr:colOff>206375</xdr:colOff>
      <xdr:row>99</xdr:row>
      <xdr:rowOff>151181</xdr:rowOff>
    </xdr:to>
    <xdr:sp macro="" textlink="">
      <xdr:nvSpPr>
        <xdr:cNvPr id="263" name="円/楕円 262"/>
        <xdr:cNvSpPr/>
      </xdr:nvSpPr>
      <xdr:spPr>
        <a:xfrm>
          <a:off x="2857500" y="170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142308</xdr:rowOff>
    </xdr:from>
    <xdr:ext cx="534377" cy="259045"/>
    <xdr:sp macro="" textlink="">
      <xdr:nvSpPr>
        <xdr:cNvPr id="264" name="テキスト ボックス 263"/>
        <xdr:cNvSpPr txBox="1"/>
      </xdr:nvSpPr>
      <xdr:spPr>
        <a:xfrm>
          <a:off x="2641111" y="171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101440</xdr:rowOff>
    </xdr:from>
    <xdr:to>
      <xdr:col>3</xdr:col>
      <xdr:colOff>3175</xdr:colOff>
      <xdr:row>100</xdr:row>
      <xdr:rowOff>31590</xdr:rowOff>
    </xdr:to>
    <xdr:sp macro="" textlink="">
      <xdr:nvSpPr>
        <xdr:cNvPr id="265" name="円/楕円 264"/>
        <xdr:cNvSpPr/>
      </xdr:nvSpPr>
      <xdr:spPr>
        <a:xfrm>
          <a:off x="1968500" y="170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22717</xdr:rowOff>
    </xdr:from>
    <xdr:ext cx="534377" cy="259045"/>
    <xdr:sp macro="" textlink="">
      <xdr:nvSpPr>
        <xdr:cNvPr id="266" name="テキスト ボックス 265"/>
        <xdr:cNvSpPr txBox="1"/>
      </xdr:nvSpPr>
      <xdr:spPr>
        <a:xfrm>
          <a:off x="1752111" y="171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112936</xdr:rowOff>
    </xdr:from>
    <xdr:to>
      <xdr:col>1</xdr:col>
      <xdr:colOff>485775</xdr:colOff>
      <xdr:row>100</xdr:row>
      <xdr:rowOff>43086</xdr:rowOff>
    </xdr:to>
    <xdr:sp macro="" textlink="">
      <xdr:nvSpPr>
        <xdr:cNvPr id="267" name="円/楕円 266"/>
        <xdr:cNvSpPr/>
      </xdr:nvSpPr>
      <xdr:spPr>
        <a:xfrm>
          <a:off x="1079500" y="170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34213</xdr:rowOff>
    </xdr:from>
    <xdr:ext cx="534377" cy="259045"/>
    <xdr:sp macro="" textlink="">
      <xdr:nvSpPr>
        <xdr:cNvPr id="268" name="テキスト ボックス 267"/>
        <xdr:cNvSpPr txBox="1"/>
      </xdr:nvSpPr>
      <xdr:spPr>
        <a:xfrm>
          <a:off x="863111" y="171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140889</xdr:rowOff>
    </xdr:from>
    <xdr:to>
      <xdr:col>15</xdr:col>
      <xdr:colOff>180975</xdr:colOff>
      <xdr:row>36</xdr:row>
      <xdr:rowOff>4630</xdr:rowOff>
    </xdr:to>
    <xdr:cxnSp macro="">
      <xdr:nvCxnSpPr>
        <xdr:cNvPr id="295" name="直線コネクタ 294"/>
        <xdr:cNvCxnSpPr/>
      </xdr:nvCxnSpPr>
      <xdr:spPr>
        <a:xfrm>
          <a:off x="9639300" y="6141639"/>
          <a:ext cx="8382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140889</xdr:rowOff>
    </xdr:from>
    <xdr:to>
      <xdr:col>14</xdr:col>
      <xdr:colOff>28575</xdr:colOff>
      <xdr:row>36</xdr:row>
      <xdr:rowOff>92965</xdr:rowOff>
    </xdr:to>
    <xdr:cxnSp macro="">
      <xdr:nvCxnSpPr>
        <xdr:cNvPr id="298" name="直線コネクタ 297"/>
        <xdr:cNvCxnSpPr/>
      </xdr:nvCxnSpPr>
      <xdr:spPr>
        <a:xfrm flipV="1">
          <a:off x="8750300" y="6141639"/>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100847</xdr:rowOff>
    </xdr:from>
    <xdr:to>
      <xdr:col>14</xdr:col>
      <xdr:colOff>79375</xdr:colOff>
      <xdr:row>37</xdr:row>
      <xdr:rowOff>30997</xdr:rowOff>
    </xdr:to>
    <xdr:sp macro="" textlink="">
      <xdr:nvSpPr>
        <xdr:cNvPr id="299" name="フローチャート : 判断 298"/>
        <xdr:cNvSpPr/>
      </xdr:nvSpPr>
      <xdr:spPr>
        <a:xfrm>
          <a:off x="9588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22124</xdr:rowOff>
    </xdr:from>
    <xdr:ext cx="534377" cy="259045"/>
    <xdr:sp macro="" textlink="">
      <xdr:nvSpPr>
        <xdr:cNvPr id="300" name="テキスト ボックス 299"/>
        <xdr:cNvSpPr txBox="1"/>
      </xdr:nvSpPr>
      <xdr:spPr>
        <a:xfrm>
          <a:off x="9372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92965</xdr:rowOff>
    </xdr:from>
    <xdr:to>
      <xdr:col>12</xdr:col>
      <xdr:colOff>511175</xdr:colOff>
      <xdr:row>36</xdr:row>
      <xdr:rowOff>107303</xdr:rowOff>
    </xdr:to>
    <xdr:cxnSp macro="">
      <xdr:nvCxnSpPr>
        <xdr:cNvPr id="301" name="直線コネクタ 300"/>
        <xdr:cNvCxnSpPr/>
      </xdr:nvCxnSpPr>
      <xdr:spPr>
        <a:xfrm flipV="1">
          <a:off x="7861300" y="6265165"/>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302" name="フローチャート : 判断 301"/>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303" name="テキスト ボックス 302"/>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107303</xdr:rowOff>
    </xdr:from>
    <xdr:to>
      <xdr:col>11</xdr:col>
      <xdr:colOff>307975</xdr:colOff>
      <xdr:row>36</xdr:row>
      <xdr:rowOff>136038</xdr:rowOff>
    </xdr:to>
    <xdr:cxnSp macro="">
      <xdr:nvCxnSpPr>
        <xdr:cNvPr id="304" name="直線コネクタ 303"/>
        <xdr:cNvCxnSpPr/>
      </xdr:nvCxnSpPr>
      <xdr:spPr>
        <a:xfrm flipV="1">
          <a:off x="6972300" y="6279503"/>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305" name="フローチャート : 判断 304"/>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6" name="テキスト ボックス 305"/>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7" name="フローチャート : 判断 306"/>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8" name="テキスト ボックス 307"/>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125280</xdr:rowOff>
    </xdr:from>
    <xdr:to>
      <xdr:col>15</xdr:col>
      <xdr:colOff>231775</xdr:colOff>
      <xdr:row>36</xdr:row>
      <xdr:rowOff>55430</xdr:rowOff>
    </xdr:to>
    <xdr:sp macro="" textlink="">
      <xdr:nvSpPr>
        <xdr:cNvPr id="314" name="円/楕円 313"/>
        <xdr:cNvSpPr/>
      </xdr:nvSpPr>
      <xdr:spPr>
        <a:xfrm>
          <a:off x="104267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148157</xdr:rowOff>
    </xdr:from>
    <xdr:ext cx="599010" cy="259045"/>
    <xdr:sp macro="" textlink="">
      <xdr:nvSpPr>
        <xdr:cNvPr id="315" name="補助費等該当値テキスト"/>
        <xdr:cNvSpPr txBox="1"/>
      </xdr:nvSpPr>
      <xdr:spPr>
        <a:xfrm>
          <a:off x="10528300" y="59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90089</xdr:rowOff>
    </xdr:from>
    <xdr:to>
      <xdr:col>14</xdr:col>
      <xdr:colOff>79375</xdr:colOff>
      <xdr:row>36</xdr:row>
      <xdr:rowOff>20239</xdr:rowOff>
    </xdr:to>
    <xdr:sp macro="" textlink="">
      <xdr:nvSpPr>
        <xdr:cNvPr id="316" name="円/楕円 315"/>
        <xdr:cNvSpPr/>
      </xdr:nvSpPr>
      <xdr:spPr>
        <a:xfrm>
          <a:off x="9588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36766</xdr:rowOff>
    </xdr:from>
    <xdr:ext cx="599010" cy="259045"/>
    <xdr:sp macro="" textlink="">
      <xdr:nvSpPr>
        <xdr:cNvPr id="317" name="テキスト ボックス 316"/>
        <xdr:cNvSpPr txBox="1"/>
      </xdr:nvSpPr>
      <xdr:spPr>
        <a:xfrm>
          <a:off x="9339794"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42165</xdr:rowOff>
    </xdr:from>
    <xdr:to>
      <xdr:col>12</xdr:col>
      <xdr:colOff>561975</xdr:colOff>
      <xdr:row>36</xdr:row>
      <xdr:rowOff>143765</xdr:rowOff>
    </xdr:to>
    <xdr:sp macro="" textlink="">
      <xdr:nvSpPr>
        <xdr:cNvPr id="318" name="円/楕円 317"/>
        <xdr:cNvSpPr/>
      </xdr:nvSpPr>
      <xdr:spPr>
        <a:xfrm>
          <a:off x="8699500" y="62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160292</xdr:rowOff>
    </xdr:from>
    <xdr:ext cx="534377" cy="259045"/>
    <xdr:sp macro="" textlink="">
      <xdr:nvSpPr>
        <xdr:cNvPr id="319" name="テキスト ボックス 318"/>
        <xdr:cNvSpPr txBox="1"/>
      </xdr:nvSpPr>
      <xdr:spPr>
        <a:xfrm>
          <a:off x="8483111" y="59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56503</xdr:rowOff>
    </xdr:from>
    <xdr:to>
      <xdr:col>11</xdr:col>
      <xdr:colOff>358775</xdr:colOff>
      <xdr:row>36</xdr:row>
      <xdr:rowOff>158103</xdr:rowOff>
    </xdr:to>
    <xdr:sp macro="" textlink="">
      <xdr:nvSpPr>
        <xdr:cNvPr id="320" name="円/楕円 319"/>
        <xdr:cNvSpPr/>
      </xdr:nvSpPr>
      <xdr:spPr>
        <a:xfrm>
          <a:off x="7810500" y="62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3180</xdr:rowOff>
    </xdr:from>
    <xdr:ext cx="534377" cy="259045"/>
    <xdr:sp macro="" textlink="">
      <xdr:nvSpPr>
        <xdr:cNvPr id="321" name="テキスト ボックス 320"/>
        <xdr:cNvSpPr txBox="1"/>
      </xdr:nvSpPr>
      <xdr:spPr>
        <a:xfrm>
          <a:off x="7594111" y="60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85238</xdr:rowOff>
    </xdr:from>
    <xdr:to>
      <xdr:col>10</xdr:col>
      <xdr:colOff>155575</xdr:colOff>
      <xdr:row>37</xdr:row>
      <xdr:rowOff>15388</xdr:rowOff>
    </xdr:to>
    <xdr:sp macro="" textlink="">
      <xdr:nvSpPr>
        <xdr:cNvPr id="322" name="円/楕円 321"/>
        <xdr:cNvSpPr/>
      </xdr:nvSpPr>
      <xdr:spPr>
        <a:xfrm>
          <a:off x="6921500" y="62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31915</xdr:rowOff>
    </xdr:from>
    <xdr:ext cx="534377" cy="259045"/>
    <xdr:sp macro="" textlink="">
      <xdr:nvSpPr>
        <xdr:cNvPr id="323" name="テキスト ボックス 322"/>
        <xdr:cNvSpPr txBox="1"/>
      </xdr:nvSpPr>
      <xdr:spPr>
        <a:xfrm>
          <a:off x="6705111" y="603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140898</xdr:rowOff>
    </xdr:from>
    <xdr:to>
      <xdr:col>15</xdr:col>
      <xdr:colOff>180975</xdr:colOff>
      <xdr:row>56</xdr:row>
      <xdr:rowOff>161079</xdr:rowOff>
    </xdr:to>
    <xdr:cxnSp macro="">
      <xdr:nvCxnSpPr>
        <xdr:cNvPr id="350" name="直線コネクタ 349"/>
        <xdr:cNvCxnSpPr/>
      </xdr:nvCxnSpPr>
      <xdr:spPr>
        <a:xfrm>
          <a:off x="9639300" y="9742098"/>
          <a:ext cx="8382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91141</xdr:rowOff>
    </xdr:from>
    <xdr:to>
      <xdr:col>14</xdr:col>
      <xdr:colOff>28575</xdr:colOff>
      <xdr:row>56</xdr:row>
      <xdr:rowOff>140898</xdr:rowOff>
    </xdr:to>
    <xdr:cxnSp macro="">
      <xdr:nvCxnSpPr>
        <xdr:cNvPr id="353" name="直線コネクタ 352"/>
        <xdr:cNvCxnSpPr/>
      </xdr:nvCxnSpPr>
      <xdr:spPr>
        <a:xfrm>
          <a:off x="8750300" y="9520891"/>
          <a:ext cx="889000" cy="2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77118</xdr:rowOff>
    </xdr:from>
    <xdr:to>
      <xdr:col>14</xdr:col>
      <xdr:colOff>79375</xdr:colOff>
      <xdr:row>57</xdr:row>
      <xdr:rowOff>7268</xdr:rowOff>
    </xdr:to>
    <xdr:sp macro="" textlink="">
      <xdr:nvSpPr>
        <xdr:cNvPr id="354" name="フローチャート : 判断 353"/>
        <xdr:cNvSpPr/>
      </xdr:nvSpPr>
      <xdr:spPr>
        <a:xfrm>
          <a:off x="9588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23795</xdr:rowOff>
    </xdr:from>
    <xdr:ext cx="534377" cy="259045"/>
    <xdr:sp macro="" textlink="">
      <xdr:nvSpPr>
        <xdr:cNvPr id="355" name="テキスト ボックス 354"/>
        <xdr:cNvSpPr txBox="1"/>
      </xdr:nvSpPr>
      <xdr:spPr>
        <a:xfrm>
          <a:off x="9372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91141</xdr:rowOff>
    </xdr:from>
    <xdr:to>
      <xdr:col>12</xdr:col>
      <xdr:colOff>511175</xdr:colOff>
      <xdr:row>57</xdr:row>
      <xdr:rowOff>42028</xdr:rowOff>
    </xdr:to>
    <xdr:cxnSp macro="">
      <xdr:nvCxnSpPr>
        <xdr:cNvPr id="356" name="直線コネクタ 355"/>
        <xdr:cNvCxnSpPr/>
      </xdr:nvCxnSpPr>
      <xdr:spPr>
        <a:xfrm flipV="1">
          <a:off x="7861300" y="9520891"/>
          <a:ext cx="889000" cy="2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31517</xdr:rowOff>
    </xdr:from>
    <xdr:to>
      <xdr:col>12</xdr:col>
      <xdr:colOff>561975</xdr:colOff>
      <xdr:row>56</xdr:row>
      <xdr:rowOff>133117</xdr:rowOff>
    </xdr:to>
    <xdr:sp macro="" textlink="">
      <xdr:nvSpPr>
        <xdr:cNvPr id="357" name="フローチャート : 判断 356"/>
        <xdr:cNvSpPr/>
      </xdr:nvSpPr>
      <xdr:spPr>
        <a:xfrm>
          <a:off x="8699500" y="963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124244</xdr:rowOff>
    </xdr:from>
    <xdr:ext cx="534377" cy="259045"/>
    <xdr:sp macro="" textlink="">
      <xdr:nvSpPr>
        <xdr:cNvPr id="358" name="テキスト ボックス 357"/>
        <xdr:cNvSpPr txBox="1"/>
      </xdr:nvSpPr>
      <xdr:spPr>
        <a:xfrm>
          <a:off x="8483111" y="97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130716</xdr:rowOff>
    </xdr:from>
    <xdr:to>
      <xdr:col>11</xdr:col>
      <xdr:colOff>307975</xdr:colOff>
      <xdr:row>57</xdr:row>
      <xdr:rowOff>42028</xdr:rowOff>
    </xdr:to>
    <xdr:cxnSp macro="">
      <xdr:nvCxnSpPr>
        <xdr:cNvPr id="359" name="直線コネクタ 358"/>
        <xdr:cNvCxnSpPr/>
      </xdr:nvCxnSpPr>
      <xdr:spPr>
        <a:xfrm>
          <a:off x="6972300" y="9731916"/>
          <a:ext cx="889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56941</xdr:rowOff>
    </xdr:from>
    <xdr:to>
      <xdr:col>11</xdr:col>
      <xdr:colOff>358775</xdr:colOff>
      <xdr:row>56</xdr:row>
      <xdr:rowOff>158541</xdr:rowOff>
    </xdr:to>
    <xdr:sp macro="" textlink="">
      <xdr:nvSpPr>
        <xdr:cNvPr id="360" name="フローチャート : 判断 359"/>
        <xdr:cNvSpPr/>
      </xdr:nvSpPr>
      <xdr:spPr>
        <a:xfrm>
          <a:off x="7810500" y="96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3618</xdr:rowOff>
    </xdr:from>
    <xdr:ext cx="534377" cy="259045"/>
    <xdr:sp macro="" textlink="">
      <xdr:nvSpPr>
        <xdr:cNvPr id="361" name="テキスト ボックス 360"/>
        <xdr:cNvSpPr txBox="1"/>
      </xdr:nvSpPr>
      <xdr:spPr>
        <a:xfrm>
          <a:off x="7594111" y="94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109099</xdr:rowOff>
    </xdr:from>
    <xdr:to>
      <xdr:col>10</xdr:col>
      <xdr:colOff>155575</xdr:colOff>
      <xdr:row>57</xdr:row>
      <xdr:rowOff>39249</xdr:rowOff>
    </xdr:to>
    <xdr:sp macro="" textlink="">
      <xdr:nvSpPr>
        <xdr:cNvPr id="362" name="フローチャート : 判断 361"/>
        <xdr:cNvSpPr/>
      </xdr:nvSpPr>
      <xdr:spPr>
        <a:xfrm>
          <a:off x="6921500" y="9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30376</xdr:rowOff>
    </xdr:from>
    <xdr:ext cx="534377" cy="259045"/>
    <xdr:sp macro="" textlink="">
      <xdr:nvSpPr>
        <xdr:cNvPr id="363" name="テキスト ボックス 362"/>
        <xdr:cNvSpPr txBox="1"/>
      </xdr:nvSpPr>
      <xdr:spPr>
        <a:xfrm>
          <a:off x="6705111" y="98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110279</xdr:rowOff>
    </xdr:from>
    <xdr:to>
      <xdr:col>15</xdr:col>
      <xdr:colOff>231775</xdr:colOff>
      <xdr:row>57</xdr:row>
      <xdr:rowOff>40429</xdr:rowOff>
    </xdr:to>
    <xdr:sp macro="" textlink="">
      <xdr:nvSpPr>
        <xdr:cNvPr id="369" name="円/楕円 368"/>
        <xdr:cNvSpPr/>
      </xdr:nvSpPr>
      <xdr:spPr>
        <a:xfrm>
          <a:off x="10426700" y="97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25206</xdr:rowOff>
    </xdr:from>
    <xdr:ext cx="534377" cy="259045"/>
    <xdr:sp macro="" textlink="">
      <xdr:nvSpPr>
        <xdr:cNvPr id="370" name="普通建設事業費該当値テキスト"/>
        <xdr:cNvSpPr txBox="1"/>
      </xdr:nvSpPr>
      <xdr:spPr>
        <a:xfrm>
          <a:off x="10528300" y="9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90098</xdr:rowOff>
    </xdr:from>
    <xdr:to>
      <xdr:col>14</xdr:col>
      <xdr:colOff>79375</xdr:colOff>
      <xdr:row>57</xdr:row>
      <xdr:rowOff>20248</xdr:rowOff>
    </xdr:to>
    <xdr:sp macro="" textlink="">
      <xdr:nvSpPr>
        <xdr:cNvPr id="371" name="円/楕円 370"/>
        <xdr:cNvSpPr/>
      </xdr:nvSpPr>
      <xdr:spPr>
        <a:xfrm>
          <a:off x="9588500" y="969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11375</xdr:rowOff>
    </xdr:from>
    <xdr:ext cx="534377" cy="259045"/>
    <xdr:sp macro="" textlink="">
      <xdr:nvSpPr>
        <xdr:cNvPr id="372" name="テキスト ボックス 371"/>
        <xdr:cNvSpPr txBox="1"/>
      </xdr:nvSpPr>
      <xdr:spPr>
        <a:xfrm>
          <a:off x="9372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40341</xdr:rowOff>
    </xdr:from>
    <xdr:to>
      <xdr:col>12</xdr:col>
      <xdr:colOff>561975</xdr:colOff>
      <xdr:row>55</xdr:row>
      <xdr:rowOff>141941</xdr:rowOff>
    </xdr:to>
    <xdr:sp macro="" textlink="">
      <xdr:nvSpPr>
        <xdr:cNvPr id="373" name="円/楕円 372"/>
        <xdr:cNvSpPr/>
      </xdr:nvSpPr>
      <xdr:spPr>
        <a:xfrm>
          <a:off x="8699500" y="9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158468</xdr:rowOff>
    </xdr:from>
    <xdr:ext cx="599010" cy="259045"/>
    <xdr:sp macro="" textlink="">
      <xdr:nvSpPr>
        <xdr:cNvPr id="374" name="テキスト ボックス 373"/>
        <xdr:cNvSpPr txBox="1"/>
      </xdr:nvSpPr>
      <xdr:spPr>
        <a:xfrm>
          <a:off x="8450794" y="924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162678</xdr:rowOff>
    </xdr:from>
    <xdr:to>
      <xdr:col>11</xdr:col>
      <xdr:colOff>358775</xdr:colOff>
      <xdr:row>57</xdr:row>
      <xdr:rowOff>92828</xdr:rowOff>
    </xdr:to>
    <xdr:sp macro="" textlink="">
      <xdr:nvSpPr>
        <xdr:cNvPr id="375" name="円/楕円 374"/>
        <xdr:cNvSpPr/>
      </xdr:nvSpPr>
      <xdr:spPr>
        <a:xfrm>
          <a:off x="7810500" y="97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83955</xdr:rowOff>
    </xdr:from>
    <xdr:ext cx="534377" cy="259045"/>
    <xdr:sp macro="" textlink="">
      <xdr:nvSpPr>
        <xdr:cNvPr id="376" name="テキスト ボックス 375"/>
        <xdr:cNvSpPr txBox="1"/>
      </xdr:nvSpPr>
      <xdr:spPr>
        <a:xfrm>
          <a:off x="7594111" y="98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79916</xdr:rowOff>
    </xdr:from>
    <xdr:to>
      <xdr:col>10</xdr:col>
      <xdr:colOff>155575</xdr:colOff>
      <xdr:row>57</xdr:row>
      <xdr:rowOff>10066</xdr:rowOff>
    </xdr:to>
    <xdr:sp macro="" textlink="">
      <xdr:nvSpPr>
        <xdr:cNvPr id="377" name="円/楕円 376"/>
        <xdr:cNvSpPr/>
      </xdr:nvSpPr>
      <xdr:spPr>
        <a:xfrm>
          <a:off x="6921500" y="96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26593</xdr:rowOff>
    </xdr:from>
    <xdr:ext cx="534377" cy="259045"/>
    <xdr:sp macro="" textlink="">
      <xdr:nvSpPr>
        <xdr:cNvPr id="378" name="テキスト ボックス 377"/>
        <xdr:cNvSpPr txBox="1"/>
      </xdr:nvSpPr>
      <xdr:spPr>
        <a:xfrm>
          <a:off x="6705111" y="945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42545</xdr:rowOff>
    </xdr:from>
    <xdr:to>
      <xdr:col>15</xdr:col>
      <xdr:colOff>180975</xdr:colOff>
      <xdr:row>78</xdr:row>
      <xdr:rowOff>13742</xdr:rowOff>
    </xdr:to>
    <xdr:cxnSp macro="">
      <xdr:nvCxnSpPr>
        <xdr:cNvPr id="409" name="直線コネクタ 408"/>
        <xdr:cNvCxnSpPr/>
      </xdr:nvCxnSpPr>
      <xdr:spPr>
        <a:xfrm flipV="1">
          <a:off x="9639300" y="13072745"/>
          <a:ext cx="838200" cy="3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0"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103189</xdr:rowOff>
    </xdr:from>
    <xdr:to>
      <xdr:col>14</xdr:col>
      <xdr:colOff>28575</xdr:colOff>
      <xdr:row>78</xdr:row>
      <xdr:rowOff>13742</xdr:rowOff>
    </xdr:to>
    <xdr:cxnSp macro="">
      <xdr:nvCxnSpPr>
        <xdr:cNvPr id="412" name="直線コネクタ 411"/>
        <xdr:cNvCxnSpPr/>
      </xdr:nvCxnSpPr>
      <xdr:spPr>
        <a:xfrm>
          <a:off x="8750300" y="13304839"/>
          <a:ext cx="889000" cy="8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31717</xdr:rowOff>
    </xdr:from>
    <xdr:to>
      <xdr:col>12</xdr:col>
      <xdr:colOff>561975</xdr:colOff>
      <xdr:row>75</xdr:row>
      <xdr:rowOff>133317</xdr:rowOff>
    </xdr:to>
    <xdr:sp macro="" textlink="">
      <xdr:nvSpPr>
        <xdr:cNvPr id="415" name="フローチャート : 判断 414"/>
        <xdr:cNvSpPr/>
      </xdr:nvSpPr>
      <xdr:spPr>
        <a:xfrm>
          <a:off x="8699500" y="1289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149844</xdr:rowOff>
    </xdr:from>
    <xdr:ext cx="534377" cy="259045"/>
    <xdr:sp macro="" textlink="">
      <xdr:nvSpPr>
        <xdr:cNvPr id="416" name="テキスト ボックス 415"/>
        <xdr:cNvSpPr txBox="1"/>
      </xdr:nvSpPr>
      <xdr:spPr>
        <a:xfrm>
          <a:off x="8483111" y="126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163195</xdr:rowOff>
    </xdr:from>
    <xdr:to>
      <xdr:col>15</xdr:col>
      <xdr:colOff>231775</xdr:colOff>
      <xdr:row>76</xdr:row>
      <xdr:rowOff>93345</xdr:rowOff>
    </xdr:to>
    <xdr:sp macro="" textlink="">
      <xdr:nvSpPr>
        <xdr:cNvPr id="422" name="円/楕円 421"/>
        <xdr:cNvSpPr/>
      </xdr:nvSpPr>
      <xdr:spPr>
        <a:xfrm>
          <a:off x="104267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14622</xdr:rowOff>
    </xdr:from>
    <xdr:ext cx="534377" cy="259045"/>
    <xdr:sp macro="" textlink="">
      <xdr:nvSpPr>
        <xdr:cNvPr id="423" name="普通建設事業費 （ うち新規整備　）該当値テキスト"/>
        <xdr:cNvSpPr txBox="1"/>
      </xdr:nvSpPr>
      <xdr:spPr>
        <a:xfrm>
          <a:off x="10528300" y="128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134392</xdr:rowOff>
    </xdr:from>
    <xdr:to>
      <xdr:col>14</xdr:col>
      <xdr:colOff>79375</xdr:colOff>
      <xdr:row>78</xdr:row>
      <xdr:rowOff>64542</xdr:rowOff>
    </xdr:to>
    <xdr:sp macro="" textlink="">
      <xdr:nvSpPr>
        <xdr:cNvPr id="424" name="円/楕円 423"/>
        <xdr:cNvSpPr/>
      </xdr:nvSpPr>
      <xdr:spPr>
        <a:xfrm>
          <a:off x="9588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55669</xdr:rowOff>
    </xdr:from>
    <xdr:ext cx="534377" cy="259045"/>
    <xdr:sp macro="" textlink="">
      <xdr:nvSpPr>
        <xdr:cNvPr id="425" name="テキスト ボックス 424"/>
        <xdr:cNvSpPr txBox="1"/>
      </xdr:nvSpPr>
      <xdr:spPr>
        <a:xfrm>
          <a:off x="9372111" y="134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52389</xdr:rowOff>
    </xdr:from>
    <xdr:to>
      <xdr:col>12</xdr:col>
      <xdr:colOff>561975</xdr:colOff>
      <xdr:row>77</xdr:row>
      <xdr:rowOff>153989</xdr:rowOff>
    </xdr:to>
    <xdr:sp macro="" textlink="">
      <xdr:nvSpPr>
        <xdr:cNvPr id="426" name="円/楕円 425"/>
        <xdr:cNvSpPr/>
      </xdr:nvSpPr>
      <xdr:spPr>
        <a:xfrm>
          <a:off x="8699500" y="132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145116</xdr:rowOff>
    </xdr:from>
    <xdr:ext cx="534377" cy="259045"/>
    <xdr:sp macro="" textlink="">
      <xdr:nvSpPr>
        <xdr:cNvPr id="427" name="テキスト ボックス 426"/>
        <xdr:cNvSpPr txBox="1"/>
      </xdr:nvSpPr>
      <xdr:spPr>
        <a:xfrm>
          <a:off x="8483111" y="133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64802</xdr:rowOff>
    </xdr:from>
    <xdr:to>
      <xdr:col>15</xdr:col>
      <xdr:colOff>180975</xdr:colOff>
      <xdr:row>98</xdr:row>
      <xdr:rowOff>105014</xdr:rowOff>
    </xdr:to>
    <xdr:cxnSp macro="">
      <xdr:nvCxnSpPr>
        <xdr:cNvPr id="456" name="直線コネクタ 455"/>
        <xdr:cNvCxnSpPr/>
      </xdr:nvCxnSpPr>
      <xdr:spPr>
        <a:xfrm>
          <a:off x="9639300" y="16695452"/>
          <a:ext cx="838200" cy="2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5169</xdr:rowOff>
    </xdr:from>
    <xdr:to>
      <xdr:col>14</xdr:col>
      <xdr:colOff>28575</xdr:colOff>
      <xdr:row>97</xdr:row>
      <xdr:rowOff>64802</xdr:rowOff>
    </xdr:to>
    <xdr:cxnSp macro="">
      <xdr:nvCxnSpPr>
        <xdr:cNvPr id="459" name="直線コネクタ 458"/>
        <xdr:cNvCxnSpPr/>
      </xdr:nvCxnSpPr>
      <xdr:spPr>
        <a:xfrm>
          <a:off x="8750300" y="16292919"/>
          <a:ext cx="889000" cy="4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120828</xdr:rowOff>
    </xdr:from>
    <xdr:to>
      <xdr:col>14</xdr:col>
      <xdr:colOff>79375</xdr:colOff>
      <xdr:row>98</xdr:row>
      <xdr:rowOff>50978</xdr:rowOff>
    </xdr:to>
    <xdr:sp macro="" textlink="">
      <xdr:nvSpPr>
        <xdr:cNvPr id="460" name="フローチャート : 判断 459"/>
        <xdr:cNvSpPr/>
      </xdr:nvSpPr>
      <xdr:spPr>
        <a:xfrm>
          <a:off x="9588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42105</xdr:rowOff>
    </xdr:from>
    <xdr:ext cx="534377" cy="259045"/>
    <xdr:sp macro="" textlink="">
      <xdr:nvSpPr>
        <xdr:cNvPr id="461" name="テキスト ボックス 460"/>
        <xdr:cNvSpPr txBox="1"/>
      </xdr:nvSpPr>
      <xdr:spPr>
        <a:xfrm>
          <a:off x="9372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111866</xdr:rowOff>
    </xdr:from>
    <xdr:to>
      <xdr:col>12</xdr:col>
      <xdr:colOff>561975</xdr:colOff>
      <xdr:row>98</xdr:row>
      <xdr:rowOff>42016</xdr:rowOff>
    </xdr:to>
    <xdr:sp macro="" textlink="">
      <xdr:nvSpPr>
        <xdr:cNvPr id="462" name="フローチャート : 判断 461"/>
        <xdr:cNvSpPr/>
      </xdr:nvSpPr>
      <xdr:spPr>
        <a:xfrm>
          <a:off x="8699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33143</xdr:rowOff>
    </xdr:from>
    <xdr:ext cx="534377" cy="259045"/>
    <xdr:sp macro="" textlink="">
      <xdr:nvSpPr>
        <xdr:cNvPr id="463" name="テキスト ボックス 462"/>
        <xdr:cNvSpPr txBox="1"/>
      </xdr:nvSpPr>
      <xdr:spPr>
        <a:xfrm>
          <a:off x="8483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54214</xdr:rowOff>
    </xdr:from>
    <xdr:to>
      <xdr:col>15</xdr:col>
      <xdr:colOff>231775</xdr:colOff>
      <xdr:row>98</xdr:row>
      <xdr:rowOff>155814</xdr:rowOff>
    </xdr:to>
    <xdr:sp macro="" textlink="">
      <xdr:nvSpPr>
        <xdr:cNvPr id="469" name="円/楕円 468"/>
        <xdr:cNvSpPr/>
      </xdr:nvSpPr>
      <xdr:spPr>
        <a:xfrm>
          <a:off x="104267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140591</xdr:rowOff>
    </xdr:from>
    <xdr:ext cx="534377" cy="259045"/>
    <xdr:sp macro="" textlink="">
      <xdr:nvSpPr>
        <xdr:cNvPr id="470" name="普通建設事業費 （ うち更新整備　）該当値テキスト"/>
        <xdr:cNvSpPr txBox="1"/>
      </xdr:nvSpPr>
      <xdr:spPr>
        <a:xfrm>
          <a:off x="10528300" y="167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14002</xdr:rowOff>
    </xdr:from>
    <xdr:to>
      <xdr:col>14</xdr:col>
      <xdr:colOff>79375</xdr:colOff>
      <xdr:row>97</xdr:row>
      <xdr:rowOff>115602</xdr:rowOff>
    </xdr:to>
    <xdr:sp macro="" textlink="">
      <xdr:nvSpPr>
        <xdr:cNvPr id="471" name="円/楕円 470"/>
        <xdr:cNvSpPr/>
      </xdr:nvSpPr>
      <xdr:spPr>
        <a:xfrm>
          <a:off x="9588500" y="166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132129</xdr:rowOff>
    </xdr:from>
    <xdr:ext cx="534377" cy="259045"/>
    <xdr:sp macro="" textlink="">
      <xdr:nvSpPr>
        <xdr:cNvPr id="472" name="テキスト ボックス 471"/>
        <xdr:cNvSpPr txBox="1"/>
      </xdr:nvSpPr>
      <xdr:spPr>
        <a:xfrm>
          <a:off x="9372111" y="164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125819</xdr:rowOff>
    </xdr:from>
    <xdr:to>
      <xdr:col>12</xdr:col>
      <xdr:colOff>561975</xdr:colOff>
      <xdr:row>95</xdr:row>
      <xdr:rowOff>55969</xdr:rowOff>
    </xdr:to>
    <xdr:sp macro="" textlink="">
      <xdr:nvSpPr>
        <xdr:cNvPr id="473" name="円/楕円 472"/>
        <xdr:cNvSpPr/>
      </xdr:nvSpPr>
      <xdr:spPr>
        <a:xfrm>
          <a:off x="8699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72496</xdr:rowOff>
    </xdr:from>
    <xdr:ext cx="534377" cy="259045"/>
    <xdr:sp macro="" textlink="">
      <xdr:nvSpPr>
        <xdr:cNvPr id="474" name="テキスト ボックス 473"/>
        <xdr:cNvSpPr txBox="1"/>
      </xdr:nvSpPr>
      <xdr:spPr>
        <a:xfrm>
          <a:off x="8483111" y="160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98737</xdr:rowOff>
    </xdr:from>
    <xdr:to>
      <xdr:col>23</xdr:col>
      <xdr:colOff>517525</xdr:colOff>
      <xdr:row>39</xdr:row>
      <xdr:rowOff>98846</xdr:rowOff>
    </xdr:to>
    <xdr:cxnSp macro="">
      <xdr:nvCxnSpPr>
        <xdr:cNvPr id="505" name="直線コネクタ 504"/>
        <xdr:cNvCxnSpPr/>
      </xdr:nvCxnSpPr>
      <xdr:spPr>
        <a:xfrm>
          <a:off x="15481300" y="678528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96908</xdr:rowOff>
    </xdr:from>
    <xdr:to>
      <xdr:col>22</xdr:col>
      <xdr:colOff>365125</xdr:colOff>
      <xdr:row>39</xdr:row>
      <xdr:rowOff>98737</xdr:rowOff>
    </xdr:to>
    <xdr:cxnSp macro="">
      <xdr:nvCxnSpPr>
        <xdr:cNvPr id="508" name="直線コネクタ 507"/>
        <xdr:cNvCxnSpPr/>
      </xdr:nvCxnSpPr>
      <xdr:spPr>
        <a:xfrm>
          <a:off x="14592300" y="67834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09" name="フローチャート : 判断 508"/>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0" name="テキスト ボックス 509"/>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92336</xdr:rowOff>
    </xdr:from>
    <xdr:to>
      <xdr:col>21</xdr:col>
      <xdr:colOff>161925</xdr:colOff>
      <xdr:row>39</xdr:row>
      <xdr:rowOff>96908</xdr:rowOff>
    </xdr:to>
    <xdr:cxnSp macro="">
      <xdr:nvCxnSpPr>
        <xdr:cNvPr id="511" name="直線コネクタ 510"/>
        <xdr:cNvCxnSpPr/>
      </xdr:nvCxnSpPr>
      <xdr:spPr>
        <a:xfrm>
          <a:off x="13703300" y="6778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2" name="フローチャート : 判断 511"/>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96004</xdr:rowOff>
    </xdr:from>
    <xdr:ext cx="469744" cy="259045"/>
    <xdr:sp macro="" textlink="">
      <xdr:nvSpPr>
        <xdr:cNvPr id="513" name="テキスト ボックス 512"/>
        <xdr:cNvSpPr txBox="1"/>
      </xdr:nvSpPr>
      <xdr:spPr>
        <a:xfrm>
          <a:off x="14357427"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90584</xdr:rowOff>
    </xdr:from>
    <xdr:to>
      <xdr:col>19</xdr:col>
      <xdr:colOff>644525</xdr:colOff>
      <xdr:row>39</xdr:row>
      <xdr:rowOff>92336</xdr:rowOff>
    </xdr:to>
    <xdr:cxnSp macro="">
      <xdr:nvCxnSpPr>
        <xdr:cNvPr id="514" name="直線コネクタ 513"/>
        <xdr:cNvCxnSpPr/>
      </xdr:nvCxnSpPr>
      <xdr:spPr>
        <a:xfrm>
          <a:off x="12814300" y="677713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5" name="フローチャート : 判断 514"/>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96145</xdr:rowOff>
    </xdr:from>
    <xdr:ext cx="469744" cy="259045"/>
    <xdr:sp macro="" textlink="">
      <xdr:nvSpPr>
        <xdr:cNvPr id="516" name="テキスト ボックス 515"/>
        <xdr:cNvSpPr txBox="1"/>
      </xdr:nvSpPr>
      <xdr:spPr>
        <a:xfrm>
          <a:off x="13468427"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17" name="フローチャート : 判断 516"/>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40465</xdr:rowOff>
    </xdr:from>
    <xdr:ext cx="534377" cy="259045"/>
    <xdr:sp macro="" textlink="">
      <xdr:nvSpPr>
        <xdr:cNvPr id="518" name="テキスト ボックス 517"/>
        <xdr:cNvSpPr txBox="1"/>
      </xdr:nvSpPr>
      <xdr:spPr>
        <a:xfrm>
          <a:off x="12547111" y="62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48046</xdr:rowOff>
    </xdr:from>
    <xdr:to>
      <xdr:col>23</xdr:col>
      <xdr:colOff>568325</xdr:colOff>
      <xdr:row>39</xdr:row>
      <xdr:rowOff>149646</xdr:rowOff>
    </xdr:to>
    <xdr:sp macro="" textlink="">
      <xdr:nvSpPr>
        <xdr:cNvPr id="524" name="円/楕円 523"/>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249299" cy="259045"/>
    <xdr:sp macro="" textlink="">
      <xdr:nvSpPr>
        <xdr:cNvPr id="525" name="災害復旧事業費該当値テキスト"/>
        <xdr:cNvSpPr txBox="1"/>
      </xdr:nvSpPr>
      <xdr:spPr>
        <a:xfrm>
          <a:off x="16370300" y="6663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47937</xdr:rowOff>
    </xdr:from>
    <xdr:to>
      <xdr:col>22</xdr:col>
      <xdr:colOff>415925</xdr:colOff>
      <xdr:row>39</xdr:row>
      <xdr:rowOff>149537</xdr:rowOff>
    </xdr:to>
    <xdr:sp macro="" textlink="">
      <xdr:nvSpPr>
        <xdr:cNvPr id="526" name="円/楕円 525"/>
        <xdr:cNvSpPr/>
      </xdr:nvSpPr>
      <xdr:spPr>
        <a:xfrm>
          <a:off x="15430500" y="6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140664</xdr:rowOff>
    </xdr:from>
    <xdr:ext cx="313932" cy="259045"/>
    <xdr:sp macro="" textlink="">
      <xdr:nvSpPr>
        <xdr:cNvPr id="527" name="テキスト ボックス 526"/>
        <xdr:cNvSpPr txBox="1"/>
      </xdr:nvSpPr>
      <xdr:spPr>
        <a:xfrm>
          <a:off x="15324333" y="6827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46108</xdr:rowOff>
    </xdr:from>
    <xdr:to>
      <xdr:col>21</xdr:col>
      <xdr:colOff>212725</xdr:colOff>
      <xdr:row>39</xdr:row>
      <xdr:rowOff>147708</xdr:rowOff>
    </xdr:to>
    <xdr:sp macro="" textlink="">
      <xdr:nvSpPr>
        <xdr:cNvPr id="528" name="円/楕円 527"/>
        <xdr:cNvSpPr/>
      </xdr:nvSpPr>
      <xdr:spPr>
        <a:xfrm>
          <a:off x="14541500" y="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138835</xdr:rowOff>
    </xdr:from>
    <xdr:ext cx="378565" cy="259045"/>
    <xdr:sp macro="" textlink="">
      <xdr:nvSpPr>
        <xdr:cNvPr id="529" name="テキスト ボックス 528"/>
        <xdr:cNvSpPr txBox="1"/>
      </xdr:nvSpPr>
      <xdr:spPr>
        <a:xfrm>
          <a:off x="14403017" y="682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41536</xdr:rowOff>
    </xdr:from>
    <xdr:to>
      <xdr:col>20</xdr:col>
      <xdr:colOff>9525</xdr:colOff>
      <xdr:row>39</xdr:row>
      <xdr:rowOff>143136</xdr:rowOff>
    </xdr:to>
    <xdr:sp macro="" textlink="">
      <xdr:nvSpPr>
        <xdr:cNvPr id="530" name="円/楕円 529"/>
        <xdr:cNvSpPr/>
      </xdr:nvSpPr>
      <xdr:spPr>
        <a:xfrm>
          <a:off x="13652500" y="67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134263</xdr:rowOff>
    </xdr:from>
    <xdr:ext cx="378565" cy="259045"/>
    <xdr:sp macro="" textlink="">
      <xdr:nvSpPr>
        <xdr:cNvPr id="531" name="テキスト ボックス 530"/>
        <xdr:cNvSpPr txBox="1"/>
      </xdr:nvSpPr>
      <xdr:spPr>
        <a:xfrm>
          <a:off x="13514017" y="6820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39784</xdr:rowOff>
    </xdr:from>
    <xdr:to>
      <xdr:col>18</xdr:col>
      <xdr:colOff>492125</xdr:colOff>
      <xdr:row>39</xdr:row>
      <xdr:rowOff>141384</xdr:rowOff>
    </xdr:to>
    <xdr:sp macro="" textlink="">
      <xdr:nvSpPr>
        <xdr:cNvPr id="532" name="円/楕円 531"/>
        <xdr:cNvSpPr/>
      </xdr:nvSpPr>
      <xdr:spPr>
        <a:xfrm>
          <a:off x="12763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132511</xdr:rowOff>
    </xdr:from>
    <xdr:ext cx="378565" cy="259045"/>
    <xdr:sp macro="" textlink="">
      <xdr:nvSpPr>
        <xdr:cNvPr id="533" name="テキスト ボックス 532"/>
        <xdr:cNvSpPr txBox="1"/>
      </xdr:nvSpPr>
      <xdr:spPr>
        <a:xfrm>
          <a:off x="12625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101687</xdr:rowOff>
    </xdr:from>
    <xdr:to>
      <xdr:col>23</xdr:col>
      <xdr:colOff>517525</xdr:colOff>
      <xdr:row>77</xdr:row>
      <xdr:rowOff>103070</xdr:rowOff>
    </xdr:to>
    <xdr:cxnSp macro="">
      <xdr:nvCxnSpPr>
        <xdr:cNvPr id="613" name="直線コネクタ 612"/>
        <xdr:cNvCxnSpPr/>
      </xdr:nvCxnSpPr>
      <xdr:spPr>
        <a:xfrm>
          <a:off x="15481300" y="13303337"/>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4" name="公債費平均値テキスト"/>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55761</xdr:rowOff>
    </xdr:from>
    <xdr:to>
      <xdr:col>22</xdr:col>
      <xdr:colOff>365125</xdr:colOff>
      <xdr:row>77</xdr:row>
      <xdr:rowOff>101687</xdr:rowOff>
    </xdr:to>
    <xdr:cxnSp macro="">
      <xdr:nvCxnSpPr>
        <xdr:cNvPr id="616" name="直線コネクタ 615"/>
        <xdr:cNvCxnSpPr/>
      </xdr:nvCxnSpPr>
      <xdr:spPr>
        <a:xfrm>
          <a:off x="14592300" y="13257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519</xdr:rowOff>
    </xdr:from>
    <xdr:to>
      <xdr:col>22</xdr:col>
      <xdr:colOff>415925</xdr:colOff>
      <xdr:row>76</xdr:row>
      <xdr:rowOff>102119</xdr:rowOff>
    </xdr:to>
    <xdr:sp macro="" textlink="">
      <xdr:nvSpPr>
        <xdr:cNvPr id="617" name="フローチャート : 判断 616"/>
        <xdr:cNvSpPr/>
      </xdr:nvSpPr>
      <xdr:spPr>
        <a:xfrm>
          <a:off x="15430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118646</xdr:rowOff>
    </xdr:from>
    <xdr:ext cx="534377" cy="259045"/>
    <xdr:sp macro="" textlink="">
      <xdr:nvSpPr>
        <xdr:cNvPr id="618" name="テキスト ボックス 617"/>
        <xdr:cNvSpPr txBox="1"/>
      </xdr:nvSpPr>
      <xdr:spPr>
        <a:xfrm>
          <a:off x="15214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33117</xdr:rowOff>
    </xdr:from>
    <xdr:to>
      <xdr:col>21</xdr:col>
      <xdr:colOff>161925</xdr:colOff>
      <xdr:row>77</xdr:row>
      <xdr:rowOff>55761</xdr:rowOff>
    </xdr:to>
    <xdr:cxnSp macro="">
      <xdr:nvCxnSpPr>
        <xdr:cNvPr id="619" name="直線コネクタ 618"/>
        <xdr:cNvCxnSpPr/>
      </xdr:nvCxnSpPr>
      <xdr:spPr>
        <a:xfrm>
          <a:off x="13703300" y="13234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29953</xdr:rowOff>
    </xdr:from>
    <xdr:to>
      <xdr:col>21</xdr:col>
      <xdr:colOff>212725</xdr:colOff>
      <xdr:row>76</xdr:row>
      <xdr:rowOff>131553</xdr:rowOff>
    </xdr:to>
    <xdr:sp macro="" textlink="">
      <xdr:nvSpPr>
        <xdr:cNvPr id="620" name="フローチャート : 判断 619"/>
        <xdr:cNvSpPr/>
      </xdr:nvSpPr>
      <xdr:spPr>
        <a:xfrm>
          <a:off x="14541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148081</xdr:rowOff>
    </xdr:from>
    <xdr:ext cx="534377" cy="259045"/>
    <xdr:sp macro="" textlink="">
      <xdr:nvSpPr>
        <xdr:cNvPr id="621" name="テキスト ボックス 620"/>
        <xdr:cNvSpPr txBox="1"/>
      </xdr:nvSpPr>
      <xdr:spPr>
        <a:xfrm>
          <a:off x="14325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33117</xdr:rowOff>
    </xdr:from>
    <xdr:to>
      <xdr:col>19</xdr:col>
      <xdr:colOff>644525</xdr:colOff>
      <xdr:row>77</xdr:row>
      <xdr:rowOff>35480</xdr:rowOff>
    </xdr:to>
    <xdr:cxnSp macro="">
      <xdr:nvCxnSpPr>
        <xdr:cNvPr id="622" name="直線コネクタ 621"/>
        <xdr:cNvCxnSpPr/>
      </xdr:nvCxnSpPr>
      <xdr:spPr>
        <a:xfrm flipV="1">
          <a:off x="12814300" y="13234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11219</xdr:rowOff>
    </xdr:from>
    <xdr:to>
      <xdr:col>20</xdr:col>
      <xdr:colOff>9525</xdr:colOff>
      <xdr:row>76</xdr:row>
      <xdr:rowOff>112819</xdr:rowOff>
    </xdr:to>
    <xdr:sp macro="" textlink="">
      <xdr:nvSpPr>
        <xdr:cNvPr id="623" name="フローチャート : 判断 622"/>
        <xdr:cNvSpPr/>
      </xdr:nvSpPr>
      <xdr:spPr>
        <a:xfrm>
          <a:off x="13652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129346</xdr:rowOff>
    </xdr:from>
    <xdr:ext cx="534377" cy="259045"/>
    <xdr:sp macro="" textlink="">
      <xdr:nvSpPr>
        <xdr:cNvPr id="624" name="テキスト ボックス 623"/>
        <xdr:cNvSpPr txBox="1"/>
      </xdr:nvSpPr>
      <xdr:spPr>
        <a:xfrm>
          <a:off x="13436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171326</xdr:rowOff>
    </xdr:from>
    <xdr:to>
      <xdr:col>18</xdr:col>
      <xdr:colOff>492125</xdr:colOff>
      <xdr:row>76</xdr:row>
      <xdr:rowOff>101476</xdr:rowOff>
    </xdr:to>
    <xdr:sp macro="" textlink="">
      <xdr:nvSpPr>
        <xdr:cNvPr id="625" name="フローチャート : 判断 624"/>
        <xdr:cNvSpPr/>
      </xdr:nvSpPr>
      <xdr:spPr>
        <a:xfrm>
          <a:off x="12763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118004</xdr:rowOff>
    </xdr:from>
    <xdr:ext cx="534377" cy="259045"/>
    <xdr:sp macro="" textlink="">
      <xdr:nvSpPr>
        <xdr:cNvPr id="626" name="テキスト ボックス 625"/>
        <xdr:cNvSpPr txBox="1"/>
      </xdr:nvSpPr>
      <xdr:spPr>
        <a:xfrm>
          <a:off x="12547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52270</xdr:rowOff>
    </xdr:from>
    <xdr:to>
      <xdr:col>23</xdr:col>
      <xdr:colOff>568325</xdr:colOff>
      <xdr:row>77</xdr:row>
      <xdr:rowOff>153870</xdr:rowOff>
    </xdr:to>
    <xdr:sp macro="" textlink="">
      <xdr:nvSpPr>
        <xdr:cNvPr id="632" name="円/楕円 631"/>
        <xdr:cNvSpPr/>
      </xdr:nvSpPr>
      <xdr:spPr>
        <a:xfrm>
          <a:off x="16268700" y="132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138647</xdr:rowOff>
    </xdr:from>
    <xdr:ext cx="534377" cy="259045"/>
    <xdr:sp macro="" textlink="">
      <xdr:nvSpPr>
        <xdr:cNvPr id="633" name="公債費該当値テキスト"/>
        <xdr:cNvSpPr txBox="1"/>
      </xdr:nvSpPr>
      <xdr:spPr>
        <a:xfrm>
          <a:off x="16370300" y="131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50887</xdr:rowOff>
    </xdr:from>
    <xdr:to>
      <xdr:col>22</xdr:col>
      <xdr:colOff>415925</xdr:colOff>
      <xdr:row>77</xdr:row>
      <xdr:rowOff>152487</xdr:rowOff>
    </xdr:to>
    <xdr:sp macro="" textlink="">
      <xdr:nvSpPr>
        <xdr:cNvPr id="634" name="円/楕円 633"/>
        <xdr:cNvSpPr/>
      </xdr:nvSpPr>
      <xdr:spPr>
        <a:xfrm>
          <a:off x="15430500" y="132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143614</xdr:rowOff>
    </xdr:from>
    <xdr:ext cx="534377" cy="259045"/>
    <xdr:sp macro="" textlink="">
      <xdr:nvSpPr>
        <xdr:cNvPr id="635" name="テキスト ボックス 634"/>
        <xdr:cNvSpPr txBox="1"/>
      </xdr:nvSpPr>
      <xdr:spPr>
        <a:xfrm>
          <a:off x="15214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4961</xdr:rowOff>
    </xdr:from>
    <xdr:to>
      <xdr:col>21</xdr:col>
      <xdr:colOff>212725</xdr:colOff>
      <xdr:row>77</xdr:row>
      <xdr:rowOff>106561</xdr:rowOff>
    </xdr:to>
    <xdr:sp macro="" textlink="">
      <xdr:nvSpPr>
        <xdr:cNvPr id="636" name="円/楕円 635"/>
        <xdr:cNvSpPr/>
      </xdr:nvSpPr>
      <xdr:spPr>
        <a:xfrm>
          <a:off x="14541500" y="132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97688</xdr:rowOff>
    </xdr:from>
    <xdr:ext cx="534377" cy="259045"/>
    <xdr:sp macro="" textlink="">
      <xdr:nvSpPr>
        <xdr:cNvPr id="637" name="テキスト ボックス 636"/>
        <xdr:cNvSpPr txBox="1"/>
      </xdr:nvSpPr>
      <xdr:spPr>
        <a:xfrm>
          <a:off x="14325111" y="132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153767</xdr:rowOff>
    </xdr:from>
    <xdr:to>
      <xdr:col>20</xdr:col>
      <xdr:colOff>9525</xdr:colOff>
      <xdr:row>77</xdr:row>
      <xdr:rowOff>83917</xdr:rowOff>
    </xdr:to>
    <xdr:sp macro="" textlink="">
      <xdr:nvSpPr>
        <xdr:cNvPr id="638" name="円/楕円 637"/>
        <xdr:cNvSpPr/>
      </xdr:nvSpPr>
      <xdr:spPr>
        <a:xfrm>
          <a:off x="13652500" y="131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75044</xdr:rowOff>
    </xdr:from>
    <xdr:ext cx="534377" cy="259045"/>
    <xdr:sp macro="" textlink="">
      <xdr:nvSpPr>
        <xdr:cNvPr id="639" name="テキスト ボックス 638"/>
        <xdr:cNvSpPr txBox="1"/>
      </xdr:nvSpPr>
      <xdr:spPr>
        <a:xfrm>
          <a:off x="13436111" y="132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156130</xdr:rowOff>
    </xdr:from>
    <xdr:to>
      <xdr:col>18</xdr:col>
      <xdr:colOff>492125</xdr:colOff>
      <xdr:row>77</xdr:row>
      <xdr:rowOff>86280</xdr:rowOff>
    </xdr:to>
    <xdr:sp macro="" textlink="">
      <xdr:nvSpPr>
        <xdr:cNvPr id="640" name="円/楕円 639"/>
        <xdr:cNvSpPr/>
      </xdr:nvSpPr>
      <xdr:spPr>
        <a:xfrm>
          <a:off x="12763500" y="131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77407</xdr:rowOff>
    </xdr:from>
    <xdr:ext cx="534377" cy="259045"/>
    <xdr:sp macro="" textlink="">
      <xdr:nvSpPr>
        <xdr:cNvPr id="641" name="テキスト ボックス 640"/>
        <xdr:cNvSpPr txBox="1"/>
      </xdr:nvSpPr>
      <xdr:spPr>
        <a:xfrm>
          <a:off x="12547111" y="132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28516</xdr:rowOff>
    </xdr:from>
    <xdr:to>
      <xdr:col>23</xdr:col>
      <xdr:colOff>516889</xdr:colOff>
      <xdr:row>99</xdr:row>
      <xdr:rowOff>14267</xdr:rowOff>
    </xdr:to>
    <xdr:cxnSp macro="">
      <xdr:nvCxnSpPr>
        <xdr:cNvPr id="665" name="直線コネクタ 664"/>
        <xdr:cNvCxnSpPr/>
      </xdr:nvCxnSpPr>
      <xdr:spPr>
        <a:xfrm flipV="1">
          <a:off x="16317595" y="16316266"/>
          <a:ext cx="1269" cy="671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18094</xdr:rowOff>
    </xdr:from>
    <xdr:ext cx="469744" cy="259045"/>
    <xdr:sp macro="" textlink="">
      <xdr:nvSpPr>
        <xdr:cNvPr id="666" name="積立金最小値テキスト"/>
        <xdr:cNvSpPr txBox="1"/>
      </xdr:nvSpPr>
      <xdr:spPr>
        <a:xfrm>
          <a:off x="16370300" y="1699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14267</xdr:rowOff>
    </xdr:from>
    <xdr:to>
      <xdr:col>23</xdr:col>
      <xdr:colOff>606425</xdr:colOff>
      <xdr:row>99</xdr:row>
      <xdr:rowOff>14267</xdr:rowOff>
    </xdr:to>
    <xdr:cxnSp macro="">
      <xdr:nvCxnSpPr>
        <xdr:cNvPr id="667" name="直線コネクタ 666"/>
        <xdr:cNvCxnSpPr/>
      </xdr:nvCxnSpPr>
      <xdr:spPr>
        <a:xfrm>
          <a:off x="16230600" y="1698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146643</xdr:rowOff>
    </xdr:from>
    <xdr:ext cx="534377" cy="259045"/>
    <xdr:sp macro="" textlink="">
      <xdr:nvSpPr>
        <xdr:cNvPr id="668" name="積立金最大値テキスト"/>
        <xdr:cNvSpPr txBox="1"/>
      </xdr:nvSpPr>
      <xdr:spPr>
        <a:xfrm>
          <a:off x="16370300" y="160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95</xdr:row>
      <xdr:rowOff>28516</xdr:rowOff>
    </xdr:from>
    <xdr:to>
      <xdr:col>23</xdr:col>
      <xdr:colOff>606425</xdr:colOff>
      <xdr:row>95</xdr:row>
      <xdr:rowOff>28516</xdr:rowOff>
    </xdr:to>
    <xdr:cxnSp macro="">
      <xdr:nvCxnSpPr>
        <xdr:cNvPr id="669" name="直線コネクタ 668"/>
        <xdr:cNvCxnSpPr/>
      </xdr:nvCxnSpPr>
      <xdr:spPr>
        <a:xfrm>
          <a:off x="16230600" y="1631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82375</xdr:rowOff>
    </xdr:from>
    <xdr:to>
      <xdr:col>23</xdr:col>
      <xdr:colOff>517525</xdr:colOff>
      <xdr:row>98</xdr:row>
      <xdr:rowOff>110744</xdr:rowOff>
    </xdr:to>
    <xdr:cxnSp macro="">
      <xdr:nvCxnSpPr>
        <xdr:cNvPr id="670" name="直線コネクタ 669"/>
        <xdr:cNvCxnSpPr/>
      </xdr:nvCxnSpPr>
      <xdr:spPr>
        <a:xfrm flipV="1">
          <a:off x="15481300" y="16884475"/>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109490</xdr:rowOff>
    </xdr:from>
    <xdr:ext cx="534377" cy="259045"/>
    <xdr:sp macro="" textlink="">
      <xdr:nvSpPr>
        <xdr:cNvPr id="671" name="積立金平均値テキスト"/>
        <xdr:cNvSpPr txBox="1"/>
      </xdr:nvSpPr>
      <xdr:spPr>
        <a:xfrm>
          <a:off x="16370300" y="1656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86613</xdr:rowOff>
    </xdr:from>
    <xdr:to>
      <xdr:col>23</xdr:col>
      <xdr:colOff>568325</xdr:colOff>
      <xdr:row>98</xdr:row>
      <xdr:rowOff>16763</xdr:rowOff>
    </xdr:to>
    <xdr:sp macro="" textlink="">
      <xdr:nvSpPr>
        <xdr:cNvPr id="672" name="フローチャート : 判断 671"/>
        <xdr:cNvSpPr/>
      </xdr:nvSpPr>
      <xdr:spPr>
        <a:xfrm>
          <a:off x="162687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104062</xdr:rowOff>
    </xdr:from>
    <xdr:to>
      <xdr:col>22</xdr:col>
      <xdr:colOff>365125</xdr:colOff>
      <xdr:row>98</xdr:row>
      <xdr:rowOff>110744</xdr:rowOff>
    </xdr:to>
    <xdr:cxnSp macro="">
      <xdr:nvCxnSpPr>
        <xdr:cNvPr id="673" name="直線コネクタ 672"/>
        <xdr:cNvCxnSpPr/>
      </xdr:nvCxnSpPr>
      <xdr:spPr>
        <a:xfrm>
          <a:off x="14592300" y="16906162"/>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10818</xdr:rowOff>
    </xdr:from>
    <xdr:to>
      <xdr:col>22</xdr:col>
      <xdr:colOff>415925</xdr:colOff>
      <xdr:row>98</xdr:row>
      <xdr:rowOff>112418</xdr:rowOff>
    </xdr:to>
    <xdr:sp macro="" textlink="">
      <xdr:nvSpPr>
        <xdr:cNvPr id="674" name="フローチャート : 判断 673"/>
        <xdr:cNvSpPr/>
      </xdr:nvSpPr>
      <xdr:spPr>
        <a:xfrm>
          <a:off x="15430500" y="168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128945</xdr:rowOff>
    </xdr:from>
    <xdr:ext cx="534377" cy="259045"/>
    <xdr:sp macro="" textlink="">
      <xdr:nvSpPr>
        <xdr:cNvPr id="675" name="テキスト ボックス 674"/>
        <xdr:cNvSpPr txBox="1"/>
      </xdr:nvSpPr>
      <xdr:spPr>
        <a:xfrm>
          <a:off x="15214111" y="165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46126</xdr:rowOff>
    </xdr:from>
    <xdr:to>
      <xdr:col>21</xdr:col>
      <xdr:colOff>161925</xdr:colOff>
      <xdr:row>98</xdr:row>
      <xdr:rowOff>104062</xdr:rowOff>
    </xdr:to>
    <xdr:cxnSp macro="">
      <xdr:nvCxnSpPr>
        <xdr:cNvPr id="676" name="直線コネクタ 675"/>
        <xdr:cNvCxnSpPr/>
      </xdr:nvCxnSpPr>
      <xdr:spPr>
        <a:xfrm>
          <a:off x="13703300" y="16848226"/>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9942</xdr:rowOff>
    </xdr:from>
    <xdr:to>
      <xdr:col>21</xdr:col>
      <xdr:colOff>212725</xdr:colOff>
      <xdr:row>98</xdr:row>
      <xdr:rowOff>111542</xdr:rowOff>
    </xdr:to>
    <xdr:sp macro="" textlink="">
      <xdr:nvSpPr>
        <xdr:cNvPr id="677" name="フローチャート : 判断 676"/>
        <xdr:cNvSpPr/>
      </xdr:nvSpPr>
      <xdr:spPr>
        <a:xfrm>
          <a:off x="14541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128069</xdr:rowOff>
    </xdr:from>
    <xdr:ext cx="534377" cy="259045"/>
    <xdr:sp macro="" textlink="">
      <xdr:nvSpPr>
        <xdr:cNvPr id="678" name="テキスト ボックス 677"/>
        <xdr:cNvSpPr txBox="1"/>
      </xdr:nvSpPr>
      <xdr:spPr>
        <a:xfrm>
          <a:off x="14325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92906</xdr:rowOff>
    </xdr:from>
    <xdr:to>
      <xdr:col>19</xdr:col>
      <xdr:colOff>644525</xdr:colOff>
      <xdr:row>98</xdr:row>
      <xdr:rowOff>46126</xdr:rowOff>
    </xdr:to>
    <xdr:cxnSp macro="">
      <xdr:nvCxnSpPr>
        <xdr:cNvPr id="679" name="直線コネクタ 678"/>
        <xdr:cNvCxnSpPr/>
      </xdr:nvCxnSpPr>
      <xdr:spPr>
        <a:xfrm>
          <a:off x="12814300" y="16723556"/>
          <a:ext cx="889000" cy="1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160748</xdr:rowOff>
    </xdr:from>
    <xdr:to>
      <xdr:col>20</xdr:col>
      <xdr:colOff>9525</xdr:colOff>
      <xdr:row>98</xdr:row>
      <xdr:rowOff>90898</xdr:rowOff>
    </xdr:to>
    <xdr:sp macro="" textlink="">
      <xdr:nvSpPr>
        <xdr:cNvPr id="680" name="フローチャート : 判断 679"/>
        <xdr:cNvSpPr/>
      </xdr:nvSpPr>
      <xdr:spPr>
        <a:xfrm>
          <a:off x="13652500" y="1679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107425</xdr:rowOff>
    </xdr:from>
    <xdr:ext cx="534377" cy="259045"/>
    <xdr:sp macro="" textlink="">
      <xdr:nvSpPr>
        <xdr:cNvPr id="681" name="テキスト ボックス 680"/>
        <xdr:cNvSpPr txBox="1"/>
      </xdr:nvSpPr>
      <xdr:spPr>
        <a:xfrm>
          <a:off x="13436111" y="165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162609</xdr:rowOff>
    </xdr:from>
    <xdr:to>
      <xdr:col>18</xdr:col>
      <xdr:colOff>492125</xdr:colOff>
      <xdr:row>91</xdr:row>
      <xdr:rowOff>92759</xdr:rowOff>
    </xdr:to>
    <xdr:sp macro="" textlink="">
      <xdr:nvSpPr>
        <xdr:cNvPr id="682" name="フローチャート : 判断 681"/>
        <xdr:cNvSpPr/>
      </xdr:nvSpPr>
      <xdr:spPr>
        <a:xfrm>
          <a:off x="12763500" y="155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109286</xdr:rowOff>
    </xdr:from>
    <xdr:ext cx="599010" cy="259045"/>
    <xdr:sp macro="" textlink="">
      <xdr:nvSpPr>
        <xdr:cNvPr id="683" name="テキスト ボックス 682"/>
        <xdr:cNvSpPr txBox="1"/>
      </xdr:nvSpPr>
      <xdr:spPr>
        <a:xfrm>
          <a:off x="12514794" y="153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31575</xdr:rowOff>
    </xdr:from>
    <xdr:to>
      <xdr:col>23</xdr:col>
      <xdr:colOff>568325</xdr:colOff>
      <xdr:row>98</xdr:row>
      <xdr:rowOff>133175</xdr:rowOff>
    </xdr:to>
    <xdr:sp macro="" textlink="">
      <xdr:nvSpPr>
        <xdr:cNvPr id="689" name="円/楕円 688"/>
        <xdr:cNvSpPr/>
      </xdr:nvSpPr>
      <xdr:spPr>
        <a:xfrm>
          <a:off x="16268700" y="16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117952</xdr:rowOff>
    </xdr:from>
    <xdr:ext cx="534377" cy="259045"/>
    <xdr:sp macro="" textlink="">
      <xdr:nvSpPr>
        <xdr:cNvPr id="690" name="積立金該当値テキスト"/>
        <xdr:cNvSpPr txBox="1"/>
      </xdr:nvSpPr>
      <xdr:spPr>
        <a:xfrm>
          <a:off x="16370300" y="167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59944</xdr:rowOff>
    </xdr:from>
    <xdr:to>
      <xdr:col>22</xdr:col>
      <xdr:colOff>415925</xdr:colOff>
      <xdr:row>98</xdr:row>
      <xdr:rowOff>161544</xdr:rowOff>
    </xdr:to>
    <xdr:sp macro="" textlink="">
      <xdr:nvSpPr>
        <xdr:cNvPr id="691" name="円/楕円 690"/>
        <xdr:cNvSpPr/>
      </xdr:nvSpPr>
      <xdr:spPr>
        <a:xfrm>
          <a:off x="15430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152671</xdr:rowOff>
    </xdr:from>
    <xdr:ext cx="534377" cy="259045"/>
    <xdr:sp macro="" textlink="">
      <xdr:nvSpPr>
        <xdr:cNvPr id="692" name="テキスト ボックス 691"/>
        <xdr:cNvSpPr txBox="1"/>
      </xdr:nvSpPr>
      <xdr:spPr>
        <a:xfrm>
          <a:off x="15214111" y="169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53262</xdr:rowOff>
    </xdr:from>
    <xdr:to>
      <xdr:col>21</xdr:col>
      <xdr:colOff>212725</xdr:colOff>
      <xdr:row>98</xdr:row>
      <xdr:rowOff>154862</xdr:rowOff>
    </xdr:to>
    <xdr:sp macro="" textlink="">
      <xdr:nvSpPr>
        <xdr:cNvPr id="693" name="円/楕円 692"/>
        <xdr:cNvSpPr/>
      </xdr:nvSpPr>
      <xdr:spPr>
        <a:xfrm>
          <a:off x="14541500" y="168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145989</xdr:rowOff>
    </xdr:from>
    <xdr:ext cx="534377" cy="259045"/>
    <xdr:sp macro="" textlink="">
      <xdr:nvSpPr>
        <xdr:cNvPr id="694" name="テキスト ボックス 693"/>
        <xdr:cNvSpPr txBox="1"/>
      </xdr:nvSpPr>
      <xdr:spPr>
        <a:xfrm>
          <a:off x="14325111" y="169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166776</xdr:rowOff>
    </xdr:from>
    <xdr:to>
      <xdr:col>20</xdr:col>
      <xdr:colOff>9525</xdr:colOff>
      <xdr:row>98</xdr:row>
      <xdr:rowOff>96926</xdr:rowOff>
    </xdr:to>
    <xdr:sp macro="" textlink="">
      <xdr:nvSpPr>
        <xdr:cNvPr id="695" name="円/楕円 694"/>
        <xdr:cNvSpPr/>
      </xdr:nvSpPr>
      <xdr:spPr>
        <a:xfrm>
          <a:off x="13652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88053</xdr:rowOff>
    </xdr:from>
    <xdr:ext cx="534377" cy="259045"/>
    <xdr:sp macro="" textlink="">
      <xdr:nvSpPr>
        <xdr:cNvPr id="696" name="テキスト ボックス 695"/>
        <xdr:cNvSpPr txBox="1"/>
      </xdr:nvSpPr>
      <xdr:spPr>
        <a:xfrm>
          <a:off x="13436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42106</xdr:rowOff>
    </xdr:from>
    <xdr:to>
      <xdr:col>18</xdr:col>
      <xdr:colOff>492125</xdr:colOff>
      <xdr:row>97</xdr:row>
      <xdr:rowOff>143706</xdr:rowOff>
    </xdr:to>
    <xdr:sp macro="" textlink="">
      <xdr:nvSpPr>
        <xdr:cNvPr id="697" name="円/楕円 696"/>
        <xdr:cNvSpPr/>
      </xdr:nvSpPr>
      <xdr:spPr>
        <a:xfrm>
          <a:off x="12763500" y="166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134833</xdr:rowOff>
    </xdr:from>
    <xdr:ext cx="534377" cy="259045"/>
    <xdr:sp macro="" textlink="">
      <xdr:nvSpPr>
        <xdr:cNvPr id="698" name="テキスト ボックス 697"/>
        <xdr:cNvSpPr txBox="1"/>
      </xdr:nvSpPr>
      <xdr:spPr>
        <a:xfrm>
          <a:off x="12547111" y="167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4" name="直線コネクタ 723"/>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7"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28" name="直線コネクタ 727"/>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165935</xdr:rowOff>
    </xdr:from>
    <xdr:to>
      <xdr:col>32</xdr:col>
      <xdr:colOff>187325</xdr:colOff>
      <xdr:row>39</xdr:row>
      <xdr:rowOff>98878</xdr:rowOff>
    </xdr:to>
    <xdr:cxnSp macro="">
      <xdr:nvCxnSpPr>
        <xdr:cNvPr id="729" name="直線コネクタ 728"/>
        <xdr:cNvCxnSpPr/>
      </xdr:nvCxnSpPr>
      <xdr:spPr>
        <a:xfrm>
          <a:off x="21323300" y="6681035"/>
          <a:ext cx="8382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0"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1" name="フローチャート : 判断 730"/>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165935</xdr:rowOff>
    </xdr:from>
    <xdr:to>
      <xdr:col>31</xdr:col>
      <xdr:colOff>34925</xdr:colOff>
      <xdr:row>39</xdr:row>
      <xdr:rowOff>98878</xdr:rowOff>
    </xdr:to>
    <xdr:cxnSp macro="">
      <xdr:nvCxnSpPr>
        <xdr:cNvPr id="732" name="直線コネクタ 731"/>
        <xdr:cNvCxnSpPr/>
      </xdr:nvCxnSpPr>
      <xdr:spPr>
        <a:xfrm flipV="1">
          <a:off x="20434300" y="6681035"/>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165426</xdr:rowOff>
    </xdr:from>
    <xdr:to>
      <xdr:col>31</xdr:col>
      <xdr:colOff>85725</xdr:colOff>
      <xdr:row>38</xdr:row>
      <xdr:rowOff>95576</xdr:rowOff>
    </xdr:to>
    <xdr:sp macro="" textlink="">
      <xdr:nvSpPr>
        <xdr:cNvPr id="733" name="フローチャート : 判断 732"/>
        <xdr:cNvSpPr/>
      </xdr:nvSpPr>
      <xdr:spPr>
        <a:xfrm>
          <a:off x="21272500" y="65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112104</xdr:rowOff>
    </xdr:from>
    <xdr:ext cx="469744" cy="259045"/>
    <xdr:sp macro="" textlink="">
      <xdr:nvSpPr>
        <xdr:cNvPr id="734" name="テキスト ボックス 733"/>
        <xdr:cNvSpPr txBox="1"/>
      </xdr:nvSpPr>
      <xdr:spPr>
        <a:xfrm>
          <a:off x="21088427" y="628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51453</xdr:rowOff>
    </xdr:from>
    <xdr:to>
      <xdr:col>29</xdr:col>
      <xdr:colOff>568325</xdr:colOff>
      <xdr:row>38</xdr:row>
      <xdr:rowOff>153053</xdr:rowOff>
    </xdr:to>
    <xdr:sp macro="" textlink="">
      <xdr:nvSpPr>
        <xdr:cNvPr id="736" name="フローチャート : 判断 735"/>
        <xdr:cNvSpPr/>
      </xdr:nvSpPr>
      <xdr:spPr>
        <a:xfrm>
          <a:off x="20383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169580</xdr:rowOff>
    </xdr:from>
    <xdr:ext cx="469744" cy="259045"/>
    <xdr:sp macro="" textlink="">
      <xdr:nvSpPr>
        <xdr:cNvPr id="737" name="テキスト ボックス 736"/>
        <xdr:cNvSpPr txBox="1"/>
      </xdr:nvSpPr>
      <xdr:spPr>
        <a:xfrm>
          <a:off x="20199427"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60379</xdr:rowOff>
    </xdr:from>
    <xdr:to>
      <xdr:col>28</xdr:col>
      <xdr:colOff>365125</xdr:colOff>
      <xdr:row>38</xdr:row>
      <xdr:rowOff>161979</xdr:rowOff>
    </xdr:to>
    <xdr:sp macro="" textlink="">
      <xdr:nvSpPr>
        <xdr:cNvPr id="739" name="フローチャート : 判断 738"/>
        <xdr:cNvSpPr/>
      </xdr:nvSpPr>
      <xdr:spPr>
        <a:xfrm>
          <a:off x="19494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7056</xdr:rowOff>
    </xdr:from>
    <xdr:ext cx="469744" cy="259045"/>
    <xdr:sp macro="" textlink="">
      <xdr:nvSpPr>
        <xdr:cNvPr id="740" name="テキスト ボックス 739"/>
        <xdr:cNvSpPr txBox="1"/>
      </xdr:nvSpPr>
      <xdr:spPr>
        <a:xfrm>
          <a:off x="19310427"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32076</xdr:rowOff>
    </xdr:from>
    <xdr:to>
      <xdr:col>27</xdr:col>
      <xdr:colOff>161925</xdr:colOff>
      <xdr:row>38</xdr:row>
      <xdr:rowOff>133676</xdr:rowOff>
    </xdr:to>
    <xdr:sp macro="" textlink="">
      <xdr:nvSpPr>
        <xdr:cNvPr id="741" name="フローチャート : 判断 740"/>
        <xdr:cNvSpPr/>
      </xdr:nvSpPr>
      <xdr:spPr>
        <a:xfrm>
          <a:off x="18605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150204</xdr:rowOff>
    </xdr:from>
    <xdr:ext cx="469744" cy="259045"/>
    <xdr:sp macro="" textlink="">
      <xdr:nvSpPr>
        <xdr:cNvPr id="742" name="テキスト ボックス 741"/>
        <xdr:cNvSpPr txBox="1"/>
      </xdr:nvSpPr>
      <xdr:spPr>
        <a:xfrm>
          <a:off x="18421427" y="63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8" name="円/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115135</xdr:rowOff>
    </xdr:from>
    <xdr:to>
      <xdr:col>31</xdr:col>
      <xdr:colOff>85725</xdr:colOff>
      <xdr:row>39</xdr:row>
      <xdr:rowOff>45285</xdr:rowOff>
    </xdr:to>
    <xdr:sp macro="" textlink="">
      <xdr:nvSpPr>
        <xdr:cNvPr id="750" name="円/楕円 749"/>
        <xdr:cNvSpPr/>
      </xdr:nvSpPr>
      <xdr:spPr>
        <a:xfrm>
          <a:off x="21272500" y="66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36412</xdr:rowOff>
    </xdr:from>
    <xdr:ext cx="378565" cy="259045"/>
    <xdr:sp macro="" textlink="">
      <xdr:nvSpPr>
        <xdr:cNvPr id="751" name="テキスト ボックス 750"/>
        <xdr:cNvSpPr txBox="1"/>
      </xdr:nvSpPr>
      <xdr:spPr>
        <a:xfrm>
          <a:off x="21134017" y="672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2" name="円/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3" name="テキスト ボックス 75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4" name="円/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5" name="テキスト ボックス 75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6" name="円/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7" name="テキスト ボックス 75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79" name="直線コネクタ 778"/>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2"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3" name="直線コネクタ 782"/>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81042</xdr:rowOff>
    </xdr:from>
    <xdr:to>
      <xdr:col>32</xdr:col>
      <xdr:colOff>187325</xdr:colOff>
      <xdr:row>57</xdr:row>
      <xdr:rowOff>81087</xdr:rowOff>
    </xdr:to>
    <xdr:cxnSp macro="">
      <xdr:nvCxnSpPr>
        <xdr:cNvPr id="784" name="直線コネクタ 783"/>
        <xdr:cNvCxnSpPr/>
      </xdr:nvCxnSpPr>
      <xdr:spPr>
        <a:xfrm>
          <a:off x="21323300" y="985369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66961</xdr:rowOff>
    </xdr:from>
    <xdr:ext cx="469744" cy="259045"/>
    <xdr:sp macro="" textlink="">
      <xdr:nvSpPr>
        <xdr:cNvPr id="785" name="貸付金平均値テキスト"/>
        <xdr:cNvSpPr txBox="1"/>
      </xdr:nvSpPr>
      <xdr:spPr>
        <a:xfrm>
          <a:off x="22212300" y="983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6" name="フローチャート : 判断 785"/>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60924</xdr:rowOff>
    </xdr:from>
    <xdr:to>
      <xdr:col>31</xdr:col>
      <xdr:colOff>34925</xdr:colOff>
      <xdr:row>57</xdr:row>
      <xdr:rowOff>81042</xdr:rowOff>
    </xdr:to>
    <xdr:cxnSp macro="">
      <xdr:nvCxnSpPr>
        <xdr:cNvPr id="787" name="直線コネクタ 786"/>
        <xdr:cNvCxnSpPr/>
      </xdr:nvCxnSpPr>
      <xdr:spPr>
        <a:xfrm>
          <a:off x="20434300" y="9833574"/>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15984</xdr:rowOff>
    </xdr:from>
    <xdr:ext cx="469744" cy="259045"/>
    <xdr:sp macro="" textlink="">
      <xdr:nvSpPr>
        <xdr:cNvPr id="789" name="テキスト ボックス 788"/>
        <xdr:cNvSpPr txBox="1"/>
      </xdr:nvSpPr>
      <xdr:spPr>
        <a:xfrm>
          <a:off x="21088427"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60924</xdr:rowOff>
    </xdr:from>
    <xdr:to>
      <xdr:col>29</xdr:col>
      <xdr:colOff>517525</xdr:colOff>
      <xdr:row>57</xdr:row>
      <xdr:rowOff>63484</xdr:rowOff>
    </xdr:to>
    <xdr:cxnSp macro="">
      <xdr:nvCxnSpPr>
        <xdr:cNvPr id="790" name="直線コネクタ 789"/>
        <xdr:cNvCxnSpPr/>
      </xdr:nvCxnSpPr>
      <xdr:spPr>
        <a:xfrm flipV="1">
          <a:off x="19545300" y="983357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23154</xdr:rowOff>
    </xdr:from>
    <xdr:to>
      <xdr:col>29</xdr:col>
      <xdr:colOff>568325</xdr:colOff>
      <xdr:row>57</xdr:row>
      <xdr:rowOff>124754</xdr:rowOff>
    </xdr:to>
    <xdr:sp macro="" textlink="">
      <xdr:nvSpPr>
        <xdr:cNvPr id="791" name="フローチャート : 判断 790"/>
        <xdr:cNvSpPr/>
      </xdr:nvSpPr>
      <xdr:spPr>
        <a:xfrm>
          <a:off x="20383500" y="97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115881</xdr:rowOff>
    </xdr:from>
    <xdr:ext cx="469744" cy="259045"/>
    <xdr:sp macro="" textlink="">
      <xdr:nvSpPr>
        <xdr:cNvPr id="792" name="テキスト ボックス 791"/>
        <xdr:cNvSpPr txBox="1"/>
      </xdr:nvSpPr>
      <xdr:spPr>
        <a:xfrm>
          <a:off x="20199427" y="98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59736</xdr:rowOff>
    </xdr:from>
    <xdr:to>
      <xdr:col>28</xdr:col>
      <xdr:colOff>314325</xdr:colOff>
      <xdr:row>57</xdr:row>
      <xdr:rowOff>63484</xdr:rowOff>
    </xdr:to>
    <xdr:cxnSp macro="">
      <xdr:nvCxnSpPr>
        <xdr:cNvPr id="793" name="直線コネクタ 792"/>
        <xdr:cNvCxnSpPr/>
      </xdr:nvCxnSpPr>
      <xdr:spPr>
        <a:xfrm>
          <a:off x="18656300" y="9832386"/>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7427</xdr:rowOff>
    </xdr:from>
    <xdr:to>
      <xdr:col>28</xdr:col>
      <xdr:colOff>365125</xdr:colOff>
      <xdr:row>57</xdr:row>
      <xdr:rowOff>109027</xdr:rowOff>
    </xdr:to>
    <xdr:sp macro="" textlink="">
      <xdr:nvSpPr>
        <xdr:cNvPr id="794" name="フローチャート : 判断 793"/>
        <xdr:cNvSpPr/>
      </xdr:nvSpPr>
      <xdr:spPr>
        <a:xfrm>
          <a:off x="19494500" y="97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125554</xdr:rowOff>
    </xdr:from>
    <xdr:ext cx="469744" cy="259045"/>
    <xdr:sp macro="" textlink="">
      <xdr:nvSpPr>
        <xdr:cNvPr id="795" name="テキスト ボックス 794"/>
        <xdr:cNvSpPr txBox="1"/>
      </xdr:nvSpPr>
      <xdr:spPr>
        <a:xfrm>
          <a:off x="19310427" y="955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123190</xdr:rowOff>
    </xdr:from>
    <xdr:to>
      <xdr:col>27</xdr:col>
      <xdr:colOff>161925</xdr:colOff>
      <xdr:row>57</xdr:row>
      <xdr:rowOff>53340</xdr:rowOff>
    </xdr:to>
    <xdr:sp macro="" textlink="">
      <xdr:nvSpPr>
        <xdr:cNvPr id="796" name="フローチャート : 判断 795"/>
        <xdr:cNvSpPr/>
      </xdr:nvSpPr>
      <xdr:spPr>
        <a:xfrm>
          <a:off x="18605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69867</xdr:rowOff>
    </xdr:from>
    <xdr:ext cx="469744" cy="259045"/>
    <xdr:sp macro="" textlink="">
      <xdr:nvSpPr>
        <xdr:cNvPr id="797" name="テキスト ボックス 796"/>
        <xdr:cNvSpPr txBox="1"/>
      </xdr:nvSpPr>
      <xdr:spPr>
        <a:xfrm>
          <a:off x="18421427" y="94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30287</xdr:rowOff>
    </xdr:from>
    <xdr:to>
      <xdr:col>32</xdr:col>
      <xdr:colOff>238125</xdr:colOff>
      <xdr:row>57</xdr:row>
      <xdr:rowOff>131887</xdr:rowOff>
    </xdr:to>
    <xdr:sp macro="" textlink="">
      <xdr:nvSpPr>
        <xdr:cNvPr id="803" name="円/楕円 802"/>
        <xdr:cNvSpPr/>
      </xdr:nvSpPr>
      <xdr:spPr>
        <a:xfrm>
          <a:off x="22110700" y="9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53164</xdr:rowOff>
    </xdr:from>
    <xdr:ext cx="469744" cy="259045"/>
    <xdr:sp macro="" textlink="">
      <xdr:nvSpPr>
        <xdr:cNvPr id="804" name="貸付金該当値テキスト"/>
        <xdr:cNvSpPr txBox="1"/>
      </xdr:nvSpPr>
      <xdr:spPr>
        <a:xfrm>
          <a:off x="22212300" y="96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30242</xdr:rowOff>
    </xdr:from>
    <xdr:to>
      <xdr:col>31</xdr:col>
      <xdr:colOff>85725</xdr:colOff>
      <xdr:row>57</xdr:row>
      <xdr:rowOff>131842</xdr:rowOff>
    </xdr:to>
    <xdr:sp macro="" textlink="">
      <xdr:nvSpPr>
        <xdr:cNvPr id="805" name="円/楕円 804"/>
        <xdr:cNvSpPr/>
      </xdr:nvSpPr>
      <xdr:spPr>
        <a:xfrm>
          <a:off x="21272500" y="98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148369</xdr:rowOff>
    </xdr:from>
    <xdr:ext cx="469744" cy="259045"/>
    <xdr:sp macro="" textlink="">
      <xdr:nvSpPr>
        <xdr:cNvPr id="806" name="テキスト ボックス 805"/>
        <xdr:cNvSpPr txBox="1"/>
      </xdr:nvSpPr>
      <xdr:spPr>
        <a:xfrm>
          <a:off x="21088427" y="95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10124</xdr:rowOff>
    </xdr:from>
    <xdr:to>
      <xdr:col>29</xdr:col>
      <xdr:colOff>568325</xdr:colOff>
      <xdr:row>57</xdr:row>
      <xdr:rowOff>111724</xdr:rowOff>
    </xdr:to>
    <xdr:sp macro="" textlink="">
      <xdr:nvSpPr>
        <xdr:cNvPr id="807" name="円/楕円 806"/>
        <xdr:cNvSpPr/>
      </xdr:nvSpPr>
      <xdr:spPr>
        <a:xfrm>
          <a:off x="20383500" y="97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128251</xdr:rowOff>
    </xdr:from>
    <xdr:ext cx="469744" cy="259045"/>
    <xdr:sp macro="" textlink="">
      <xdr:nvSpPr>
        <xdr:cNvPr id="808" name="テキスト ボックス 807"/>
        <xdr:cNvSpPr txBox="1"/>
      </xdr:nvSpPr>
      <xdr:spPr>
        <a:xfrm>
          <a:off x="20199427" y="95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12684</xdr:rowOff>
    </xdr:from>
    <xdr:to>
      <xdr:col>28</xdr:col>
      <xdr:colOff>365125</xdr:colOff>
      <xdr:row>57</xdr:row>
      <xdr:rowOff>114284</xdr:rowOff>
    </xdr:to>
    <xdr:sp macro="" textlink="">
      <xdr:nvSpPr>
        <xdr:cNvPr id="809" name="円/楕円 808"/>
        <xdr:cNvSpPr/>
      </xdr:nvSpPr>
      <xdr:spPr>
        <a:xfrm>
          <a:off x="19494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105411</xdr:rowOff>
    </xdr:from>
    <xdr:ext cx="469744" cy="259045"/>
    <xdr:sp macro="" textlink="">
      <xdr:nvSpPr>
        <xdr:cNvPr id="810" name="テキスト ボックス 809"/>
        <xdr:cNvSpPr txBox="1"/>
      </xdr:nvSpPr>
      <xdr:spPr>
        <a:xfrm>
          <a:off x="19310427" y="98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8936</xdr:rowOff>
    </xdr:from>
    <xdr:to>
      <xdr:col>27</xdr:col>
      <xdr:colOff>161925</xdr:colOff>
      <xdr:row>57</xdr:row>
      <xdr:rowOff>110536</xdr:rowOff>
    </xdr:to>
    <xdr:sp macro="" textlink="">
      <xdr:nvSpPr>
        <xdr:cNvPr id="811" name="円/楕円 810"/>
        <xdr:cNvSpPr/>
      </xdr:nvSpPr>
      <xdr:spPr>
        <a:xfrm>
          <a:off x="18605500" y="97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101663</xdr:rowOff>
    </xdr:from>
    <xdr:ext cx="469744" cy="259045"/>
    <xdr:sp macro="" textlink="">
      <xdr:nvSpPr>
        <xdr:cNvPr id="812" name="テキスト ボックス 811"/>
        <xdr:cNvSpPr txBox="1"/>
      </xdr:nvSpPr>
      <xdr:spPr>
        <a:xfrm>
          <a:off x="18421427" y="987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39" name="直線コネクタ 838"/>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0"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1" name="直線コネクタ 840"/>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2"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3" name="直線コネクタ 842"/>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109231</xdr:rowOff>
    </xdr:from>
    <xdr:to>
      <xdr:col>32</xdr:col>
      <xdr:colOff>187325</xdr:colOff>
      <xdr:row>78</xdr:row>
      <xdr:rowOff>117591</xdr:rowOff>
    </xdr:to>
    <xdr:cxnSp macro="">
      <xdr:nvCxnSpPr>
        <xdr:cNvPr id="844" name="直線コネクタ 843"/>
        <xdr:cNvCxnSpPr/>
      </xdr:nvCxnSpPr>
      <xdr:spPr>
        <a:xfrm>
          <a:off x="21323300" y="13482331"/>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5"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6" name="フローチャート : 判断 845"/>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109231</xdr:rowOff>
    </xdr:from>
    <xdr:to>
      <xdr:col>31</xdr:col>
      <xdr:colOff>34925</xdr:colOff>
      <xdr:row>79</xdr:row>
      <xdr:rowOff>1936</xdr:rowOff>
    </xdr:to>
    <xdr:cxnSp macro="">
      <xdr:nvCxnSpPr>
        <xdr:cNvPr id="847" name="直線コネクタ 846"/>
        <xdr:cNvCxnSpPr/>
      </xdr:nvCxnSpPr>
      <xdr:spPr>
        <a:xfrm flipV="1">
          <a:off x="20434300" y="13482331"/>
          <a:ext cx="889000" cy="6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89667</xdr:rowOff>
    </xdr:from>
    <xdr:to>
      <xdr:col>31</xdr:col>
      <xdr:colOff>85725</xdr:colOff>
      <xdr:row>78</xdr:row>
      <xdr:rowOff>19817</xdr:rowOff>
    </xdr:to>
    <xdr:sp macro="" textlink="">
      <xdr:nvSpPr>
        <xdr:cNvPr id="848" name="フローチャート : 判断 847"/>
        <xdr:cNvSpPr/>
      </xdr:nvSpPr>
      <xdr:spPr>
        <a:xfrm>
          <a:off x="21272500" y="132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36344</xdr:rowOff>
    </xdr:from>
    <xdr:ext cx="534377" cy="259045"/>
    <xdr:sp macro="" textlink="">
      <xdr:nvSpPr>
        <xdr:cNvPr id="849" name="テキスト ボックス 848"/>
        <xdr:cNvSpPr txBox="1"/>
      </xdr:nvSpPr>
      <xdr:spPr>
        <a:xfrm>
          <a:off x="21056111" y="130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154053</xdr:rowOff>
    </xdr:from>
    <xdr:to>
      <xdr:col>29</xdr:col>
      <xdr:colOff>517525</xdr:colOff>
      <xdr:row>79</xdr:row>
      <xdr:rowOff>1936</xdr:rowOff>
    </xdr:to>
    <xdr:cxnSp macro="">
      <xdr:nvCxnSpPr>
        <xdr:cNvPr id="850" name="直線コネクタ 849"/>
        <xdr:cNvCxnSpPr/>
      </xdr:nvCxnSpPr>
      <xdr:spPr>
        <a:xfrm>
          <a:off x="19545300" y="13527153"/>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118308</xdr:rowOff>
    </xdr:from>
    <xdr:to>
      <xdr:col>29</xdr:col>
      <xdr:colOff>568325</xdr:colOff>
      <xdr:row>78</xdr:row>
      <xdr:rowOff>48458</xdr:rowOff>
    </xdr:to>
    <xdr:sp macro="" textlink="">
      <xdr:nvSpPr>
        <xdr:cNvPr id="851" name="フローチャート : 判断 850"/>
        <xdr:cNvSpPr/>
      </xdr:nvSpPr>
      <xdr:spPr>
        <a:xfrm>
          <a:off x="20383500" y="1331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64985</xdr:rowOff>
    </xdr:from>
    <xdr:ext cx="534377" cy="259045"/>
    <xdr:sp macro="" textlink="">
      <xdr:nvSpPr>
        <xdr:cNvPr id="852" name="テキスト ボックス 851"/>
        <xdr:cNvSpPr txBox="1"/>
      </xdr:nvSpPr>
      <xdr:spPr>
        <a:xfrm>
          <a:off x="20167111" y="130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154053</xdr:rowOff>
    </xdr:from>
    <xdr:to>
      <xdr:col>28</xdr:col>
      <xdr:colOff>314325</xdr:colOff>
      <xdr:row>79</xdr:row>
      <xdr:rowOff>1022</xdr:rowOff>
    </xdr:to>
    <xdr:cxnSp macro="">
      <xdr:nvCxnSpPr>
        <xdr:cNvPr id="853" name="直線コネクタ 852"/>
        <xdr:cNvCxnSpPr/>
      </xdr:nvCxnSpPr>
      <xdr:spPr>
        <a:xfrm flipV="1">
          <a:off x="18656300" y="13527153"/>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146442</xdr:rowOff>
    </xdr:from>
    <xdr:to>
      <xdr:col>28</xdr:col>
      <xdr:colOff>365125</xdr:colOff>
      <xdr:row>78</xdr:row>
      <xdr:rowOff>76592</xdr:rowOff>
    </xdr:to>
    <xdr:sp macro="" textlink="">
      <xdr:nvSpPr>
        <xdr:cNvPr id="854" name="フローチャート : 判断 853"/>
        <xdr:cNvSpPr/>
      </xdr:nvSpPr>
      <xdr:spPr>
        <a:xfrm>
          <a:off x="19494500" y="1334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93119</xdr:rowOff>
    </xdr:from>
    <xdr:ext cx="534377" cy="259045"/>
    <xdr:sp macro="" textlink="">
      <xdr:nvSpPr>
        <xdr:cNvPr id="855" name="テキスト ボックス 854"/>
        <xdr:cNvSpPr txBox="1"/>
      </xdr:nvSpPr>
      <xdr:spPr>
        <a:xfrm>
          <a:off x="19278111" y="131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150149</xdr:rowOff>
    </xdr:from>
    <xdr:to>
      <xdr:col>27</xdr:col>
      <xdr:colOff>161925</xdr:colOff>
      <xdr:row>78</xdr:row>
      <xdr:rowOff>80299</xdr:rowOff>
    </xdr:to>
    <xdr:sp macro="" textlink="">
      <xdr:nvSpPr>
        <xdr:cNvPr id="856" name="フローチャート : 判断 855"/>
        <xdr:cNvSpPr/>
      </xdr:nvSpPr>
      <xdr:spPr>
        <a:xfrm>
          <a:off x="18605500" y="1335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96826</xdr:rowOff>
    </xdr:from>
    <xdr:ext cx="534377" cy="259045"/>
    <xdr:sp macro="" textlink="">
      <xdr:nvSpPr>
        <xdr:cNvPr id="857" name="テキスト ボックス 856"/>
        <xdr:cNvSpPr txBox="1"/>
      </xdr:nvSpPr>
      <xdr:spPr>
        <a:xfrm>
          <a:off x="18389111" y="131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66791</xdr:rowOff>
    </xdr:from>
    <xdr:to>
      <xdr:col>32</xdr:col>
      <xdr:colOff>238125</xdr:colOff>
      <xdr:row>78</xdr:row>
      <xdr:rowOff>168391</xdr:rowOff>
    </xdr:to>
    <xdr:sp macro="" textlink="">
      <xdr:nvSpPr>
        <xdr:cNvPr id="863" name="円/楕円 862"/>
        <xdr:cNvSpPr/>
      </xdr:nvSpPr>
      <xdr:spPr>
        <a:xfrm>
          <a:off x="22110700" y="13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153168</xdr:rowOff>
    </xdr:from>
    <xdr:ext cx="534377" cy="259045"/>
    <xdr:sp macro="" textlink="">
      <xdr:nvSpPr>
        <xdr:cNvPr id="864" name="繰出金該当値テキスト"/>
        <xdr:cNvSpPr txBox="1"/>
      </xdr:nvSpPr>
      <xdr:spPr>
        <a:xfrm>
          <a:off x="22212300" y="133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58431</xdr:rowOff>
    </xdr:from>
    <xdr:to>
      <xdr:col>31</xdr:col>
      <xdr:colOff>85725</xdr:colOff>
      <xdr:row>78</xdr:row>
      <xdr:rowOff>160031</xdr:rowOff>
    </xdr:to>
    <xdr:sp macro="" textlink="">
      <xdr:nvSpPr>
        <xdr:cNvPr id="865" name="円/楕円 864"/>
        <xdr:cNvSpPr/>
      </xdr:nvSpPr>
      <xdr:spPr>
        <a:xfrm>
          <a:off x="21272500" y="134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151158</xdr:rowOff>
    </xdr:from>
    <xdr:ext cx="534377" cy="259045"/>
    <xdr:sp macro="" textlink="">
      <xdr:nvSpPr>
        <xdr:cNvPr id="866" name="テキスト ボックス 865"/>
        <xdr:cNvSpPr txBox="1"/>
      </xdr:nvSpPr>
      <xdr:spPr>
        <a:xfrm>
          <a:off x="21056111" y="135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122586</xdr:rowOff>
    </xdr:from>
    <xdr:to>
      <xdr:col>29</xdr:col>
      <xdr:colOff>568325</xdr:colOff>
      <xdr:row>79</xdr:row>
      <xdr:rowOff>52736</xdr:rowOff>
    </xdr:to>
    <xdr:sp macro="" textlink="">
      <xdr:nvSpPr>
        <xdr:cNvPr id="867" name="円/楕円 866"/>
        <xdr:cNvSpPr/>
      </xdr:nvSpPr>
      <xdr:spPr>
        <a:xfrm>
          <a:off x="20383500" y="134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43863</xdr:rowOff>
    </xdr:from>
    <xdr:ext cx="534377" cy="259045"/>
    <xdr:sp macro="" textlink="">
      <xdr:nvSpPr>
        <xdr:cNvPr id="868" name="テキスト ボックス 867"/>
        <xdr:cNvSpPr txBox="1"/>
      </xdr:nvSpPr>
      <xdr:spPr>
        <a:xfrm>
          <a:off x="20167111" y="135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103253</xdr:rowOff>
    </xdr:from>
    <xdr:to>
      <xdr:col>28</xdr:col>
      <xdr:colOff>365125</xdr:colOff>
      <xdr:row>79</xdr:row>
      <xdr:rowOff>33403</xdr:rowOff>
    </xdr:to>
    <xdr:sp macro="" textlink="">
      <xdr:nvSpPr>
        <xdr:cNvPr id="869" name="円/楕円 868"/>
        <xdr:cNvSpPr/>
      </xdr:nvSpPr>
      <xdr:spPr>
        <a:xfrm>
          <a:off x="19494500" y="13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24530</xdr:rowOff>
    </xdr:from>
    <xdr:ext cx="534377" cy="259045"/>
    <xdr:sp macro="" textlink="">
      <xdr:nvSpPr>
        <xdr:cNvPr id="870" name="テキスト ボックス 869"/>
        <xdr:cNvSpPr txBox="1"/>
      </xdr:nvSpPr>
      <xdr:spPr>
        <a:xfrm>
          <a:off x="19278111" y="135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121672</xdr:rowOff>
    </xdr:from>
    <xdr:to>
      <xdr:col>27</xdr:col>
      <xdr:colOff>161925</xdr:colOff>
      <xdr:row>79</xdr:row>
      <xdr:rowOff>51822</xdr:rowOff>
    </xdr:to>
    <xdr:sp macro="" textlink="">
      <xdr:nvSpPr>
        <xdr:cNvPr id="871" name="円/楕円 870"/>
        <xdr:cNvSpPr/>
      </xdr:nvSpPr>
      <xdr:spPr>
        <a:xfrm>
          <a:off x="18605500" y="134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42949</xdr:rowOff>
    </xdr:from>
    <xdr:ext cx="534377" cy="259045"/>
    <xdr:sp macro="" textlink="">
      <xdr:nvSpPr>
        <xdr:cNvPr id="872" name="テキスト ボックス 871"/>
        <xdr:cNvSpPr txBox="1"/>
      </xdr:nvSpPr>
      <xdr:spPr>
        <a:xfrm>
          <a:off x="18389111" y="135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497,265</a:t>
          </a:r>
          <a:r>
            <a:rPr kumimoji="1" lang="ja-JP" altLang="en-US" sz="1300">
              <a:latin typeface="ＭＳ Ｐゴシック"/>
            </a:rPr>
            <a:t>円となっており、前年度の</a:t>
          </a:r>
          <a:r>
            <a:rPr kumimoji="1" lang="en-US" altLang="ja-JP" sz="1300">
              <a:latin typeface="ＭＳ Ｐゴシック"/>
            </a:rPr>
            <a:t>500,124</a:t>
          </a:r>
          <a:r>
            <a:rPr kumimoji="1" lang="ja-JP" altLang="en-US" sz="1300">
              <a:latin typeface="ＭＳ Ｐゴシック"/>
            </a:rPr>
            <a:t>円から微減となっている。</a:t>
          </a:r>
          <a:endParaRPr kumimoji="1" lang="en-US" altLang="ja-JP" sz="1300">
            <a:latin typeface="ＭＳ Ｐゴシック"/>
          </a:endParaRPr>
        </a:p>
        <a:p>
          <a:r>
            <a:rPr kumimoji="1" lang="ja-JP" altLang="en-US" sz="1300">
              <a:latin typeface="ＭＳ Ｐゴシック"/>
            </a:rPr>
            <a:t>主な構成項目である人件費は、</a:t>
          </a:r>
          <a:r>
            <a:rPr kumimoji="1" lang="en-US" altLang="ja-JP" sz="1300">
              <a:latin typeface="ＭＳ Ｐゴシック"/>
            </a:rPr>
            <a:t>90,754</a:t>
          </a:r>
          <a:r>
            <a:rPr kumimoji="1" lang="ja-JP" altLang="en-US" sz="1300">
              <a:latin typeface="ＭＳ Ｐゴシック"/>
            </a:rPr>
            <a:t>円となっており、近年高止まりの傾向にある。業務量の増加などによる職員の時間外が増えている傾向にあるので、給与体系や職員手当などとあわせて適正化に努める。</a:t>
          </a:r>
          <a:endParaRPr kumimoji="1" lang="en-US" altLang="ja-JP" sz="1300">
            <a:latin typeface="ＭＳ Ｐゴシック"/>
          </a:endParaRPr>
        </a:p>
        <a:p>
          <a:r>
            <a:rPr kumimoji="1" lang="ja-JP" altLang="en-US" sz="1300">
              <a:latin typeface="ＭＳ Ｐゴシック"/>
            </a:rPr>
            <a:t>公債費は、引き続き低い水準を維持できているが、今後の大型事業の実施により増加が見込まれているが、最小限の増加に抑えられるよう努めていく。</a:t>
          </a:r>
          <a:endParaRPr kumimoji="1" lang="en-US" altLang="ja-JP" sz="1300">
            <a:latin typeface="ＭＳ Ｐゴシック"/>
          </a:endParaRPr>
        </a:p>
        <a:p>
          <a:r>
            <a:rPr kumimoji="1" lang="ja-JP" altLang="en-US" sz="1300">
              <a:latin typeface="ＭＳ Ｐゴシック"/>
            </a:rPr>
            <a:t>扶助費は、類似団体と比較すると下回っているが、年々増加傾向にあり今後も増加が見込まれる。</a:t>
          </a:r>
          <a:endParaRPr kumimoji="1" lang="en-US" altLang="ja-JP" sz="1300">
            <a:latin typeface="ＭＳ Ｐゴシック"/>
          </a:endParaRPr>
        </a:p>
        <a:p>
          <a:r>
            <a:rPr kumimoji="1" lang="ja-JP" altLang="en-US" sz="1300">
              <a:latin typeface="ＭＳ Ｐゴシック"/>
            </a:rPr>
            <a:t>補助費等は、補助の内容の精査、検証により適正な補助のあり方を検討していくとともに、税滞納者に対する制限を厳格化し、事業費の減少を目指すこととしている。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15,899
15,758
70.16
8,389,370
7,906,023
428,137
4,901,366
2,687,459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100076</xdr:rowOff>
    </xdr:from>
    <xdr:to>
      <xdr:col>6</xdr:col>
      <xdr:colOff>511175</xdr:colOff>
      <xdr:row>33</xdr:row>
      <xdr:rowOff>65024</xdr:rowOff>
    </xdr:to>
    <xdr:cxnSp macro="">
      <xdr:nvCxnSpPr>
        <xdr:cNvPr id="61" name="直線コネクタ 60"/>
        <xdr:cNvCxnSpPr/>
      </xdr:nvCxnSpPr>
      <xdr:spPr>
        <a:xfrm flipV="1">
          <a:off x="3797300" y="5243576"/>
          <a:ext cx="8382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23114</xdr:rowOff>
    </xdr:from>
    <xdr:to>
      <xdr:col>5</xdr:col>
      <xdr:colOff>358775</xdr:colOff>
      <xdr:row>33</xdr:row>
      <xdr:rowOff>65024</xdr:rowOff>
    </xdr:to>
    <xdr:cxnSp macro="">
      <xdr:nvCxnSpPr>
        <xdr:cNvPr id="64" name="直線コネクタ 63"/>
        <xdr:cNvCxnSpPr/>
      </xdr:nvCxnSpPr>
      <xdr:spPr>
        <a:xfrm>
          <a:off x="2908300" y="568096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23114</xdr:rowOff>
    </xdr:from>
    <xdr:to>
      <xdr:col>4</xdr:col>
      <xdr:colOff>155575</xdr:colOff>
      <xdr:row>33</xdr:row>
      <xdr:rowOff>67310</xdr:rowOff>
    </xdr:to>
    <xdr:cxnSp macro="">
      <xdr:nvCxnSpPr>
        <xdr:cNvPr id="67" name="直線コネクタ 66"/>
        <xdr:cNvCxnSpPr/>
      </xdr:nvCxnSpPr>
      <xdr:spPr>
        <a:xfrm flipV="1">
          <a:off x="2019300" y="568096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137812</xdr:rowOff>
    </xdr:from>
    <xdr:ext cx="469744" cy="259045"/>
    <xdr:sp macro="" textlink="">
      <xdr:nvSpPr>
        <xdr:cNvPr id="69" name="テキスト ボックス 68"/>
        <xdr:cNvSpPr txBox="1"/>
      </xdr:nvSpPr>
      <xdr:spPr>
        <a:xfrm>
          <a:off x="2673427"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37592</xdr:rowOff>
    </xdr:from>
    <xdr:to>
      <xdr:col>2</xdr:col>
      <xdr:colOff>638175</xdr:colOff>
      <xdr:row>33</xdr:row>
      <xdr:rowOff>67310</xdr:rowOff>
    </xdr:to>
    <xdr:cxnSp macro="">
      <xdr:nvCxnSpPr>
        <xdr:cNvPr id="70" name="直線コネクタ 69"/>
        <xdr:cNvCxnSpPr/>
      </xdr:nvCxnSpPr>
      <xdr:spPr>
        <a:xfrm>
          <a:off x="1130300" y="569544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35323</xdr:rowOff>
    </xdr:from>
    <xdr:ext cx="469744" cy="259045"/>
    <xdr:sp macro="" textlink="">
      <xdr:nvSpPr>
        <xdr:cNvPr id="72" name="テキスト ボックス 71"/>
        <xdr:cNvSpPr txBox="1"/>
      </xdr:nvSpPr>
      <xdr:spPr>
        <a:xfrm>
          <a:off x="1784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124477</xdr:rowOff>
    </xdr:from>
    <xdr:ext cx="469744" cy="259045"/>
    <xdr:sp macro="" textlink="">
      <xdr:nvSpPr>
        <xdr:cNvPr id="74" name="テキスト ボックス 73"/>
        <xdr:cNvSpPr txBox="1"/>
      </xdr:nvSpPr>
      <xdr:spPr>
        <a:xfrm>
          <a:off x="89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49276</xdr:rowOff>
    </xdr:from>
    <xdr:to>
      <xdr:col>6</xdr:col>
      <xdr:colOff>561975</xdr:colOff>
      <xdr:row>30</xdr:row>
      <xdr:rowOff>150876</xdr:rowOff>
    </xdr:to>
    <xdr:sp macro="" textlink="">
      <xdr:nvSpPr>
        <xdr:cNvPr id="80" name="円/楕円 79"/>
        <xdr:cNvSpPr/>
      </xdr:nvSpPr>
      <xdr:spPr>
        <a:xfrm>
          <a:off x="45847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2303</xdr:rowOff>
    </xdr:from>
    <xdr:ext cx="469744" cy="259045"/>
    <xdr:sp macro="" textlink="">
      <xdr:nvSpPr>
        <xdr:cNvPr id="81" name="議会費該当値テキスト"/>
        <xdr:cNvSpPr txBox="1"/>
      </xdr:nvSpPr>
      <xdr:spPr>
        <a:xfrm>
          <a:off x="4686300" y="514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14224</xdr:rowOff>
    </xdr:from>
    <xdr:to>
      <xdr:col>5</xdr:col>
      <xdr:colOff>409575</xdr:colOff>
      <xdr:row>33</xdr:row>
      <xdr:rowOff>115824</xdr:rowOff>
    </xdr:to>
    <xdr:sp macro="" textlink="">
      <xdr:nvSpPr>
        <xdr:cNvPr id="82" name="円/楕円 81"/>
        <xdr:cNvSpPr/>
      </xdr:nvSpPr>
      <xdr:spPr>
        <a:xfrm>
          <a:off x="3746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132351</xdr:rowOff>
    </xdr:from>
    <xdr:ext cx="469744" cy="259045"/>
    <xdr:sp macro="" textlink="">
      <xdr:nvSpPr>
        <xdr:cNvPr id="83" name="テキスト ボックス 82"/>
        <xdr:cNvSpPr txBox="1"/>
      </xdr:nvSpPr>
      <xdr:spPr>
        <a:xfrm>
          <a:off x="3562427"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143764</xdr:rowOff>
    </xdr:from>
    <xdr:to>
      <xdr:col>4</xdr:col>
      <xdr:colOff>206375</xdr:colOff>
      <xdr:row>33</xdr:row>
      <xdr:rowOff>73914</xdr:rowOff>
    </xdr:to>
    <xdr:sp macro="" textlink="">
      <xdr:nvSpPr>
        <xdr:cNvPr id="84" name="円/楕円 83"/>
        <xdr:cNvSpPr/>
      </xdr:nvSpPr>
      <xdr:spPr>
        <a:xfrm>
          <a:off x="2857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90441</xdr:rowOff>
    </xdr:from>
    <xdr:ext cx="469744" cy="259045"/>
    <xdr:sp macro="" textlink="">
      <xdr:nvSpPr>
        <xdr:cNvPr id="85" name="テキスト ボックス 84"/>
        <xdr:cNvSpPr txBox="1"/>
      </xdr:nvSpPr>
      <xdr:spPr>
        <a:xfrm>
          <a:off x="2673427"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16510</xdr:rowOff>
    </xdr:from>
    <xdr:to>
      <xdr:col>3</xdr:col>
      <xdr:colOff>3175</xdr:colOff>
      <xdr:row>33</xdr:row>
      <xdr:rowOff>118110</xdr:rowOff>
    </xdr:to>
    <xdr:sp macro="" textlink="">
      <xdr:nvSpPr>
        <xdr:cNvPr id="86" name="円/楕円 85"/>
        <xdr:cNvSpPr/>
      </xdr:nvSpPr>
      <xdr:spPr>
        <a:xfrm>
          <a:off x="1968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134637</xdr:rowOff>
    </xdr:from>
    <xdr:ext cx="469744" cy="259045"/>
    <xdr:sp macro="" textlink="">
      <xdr:nvSpPr>
        <xdr:cNvPr id="87" name="テキスト ボックス 86"/>
        <xdr:cNvSpPr txBox="1"/>
      </xdr:nvSpPr>
      <xdr:spPr>
        <a:xfrm>
          <a:off x="1784427"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158242</xdr:rowOff>
    </xdr:from>
    <xdr:to>
      <xdr:col>1</xdr:col>
      <xdr:colOff>485775</xdr:colOff>
      <xdr:row>33</xdr:row>
      <xdr:rowOff>88392</xdr:rowOff>
    </xdr:to>
    <xdr:sp macro="" textlink="">
      <xdr:nvSpPr>
        <xdr:cNvPr id="88" name="円/楕円 87"/>
        <xdr:cNvSpPr/>
      </xdr:nvSpPr>
      <xdr:spPr>
        <a:xfrm>
          <a:off x="1079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104919</xdr:rowOff>
    </xdr:from>
    <xdr:ext cx="469744" cy="259045"/>
    <xdr:sp macro="" textlink="">
      <xdr:nvSpPr>
        <xdr:cNvPr id="89" name="テキスト ボックス 88"/>
        <xdr:cNvSpPr txBox="1"/>
      </xdr:nvSpPr>
      <xdr:spPr>
        <a:xfrm>
          <a:off x="895427"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124734</xdr:rowOff>
    </xdr:from>
    <xdr:to>
      <xdr:col>6</xdr:col>
      <xdr:colOff>511175</xdr:colOff>
      <xdr:row>57</xdr:row>
      <xdr:rowOff>161455</xdr:rowOff>
    </xdr:to>
    <xdr:cxnSp macro="">
      <xdr:nvCxnSpPr>
        <xdr:cNvPr id="119" name="直線コネクタ 118"/>
        <xdr:cNvCxnSpPr/>
      </xdr:nvCxnSpPr>
      <xdr:spPr>
        <a:xfrm>
          <a:off x="3797300" y="9897384"/>
          <a:ext cx="8382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124734</xdr:rowOff>
    </xdr:from>
    <xdr:to>
      <xdr:col>5</xdr:col>
      <xdr:colOff>358775</xdr:colOff>
      <xdr:row>57</xdr:row>
      <xdr:rowOff>168008</xdr:rowOff>
    </xdr:to>
    <xdr:cxnSp macro="">
      <xdr:nvCxnSpPr>
        <xdr:cNvPr id="122" name="直線コネクタ 121"/>
        <xdr:cNvCxnSpPr/>
      </xdr:nvCxnSpPr>
      <xdr:spPr>
        <a:xfrm flipV="1">
          <a:off x="2908300" y="9897384"/>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118420</xdr:rowOff>
    </xdr:from>
    <xdr:to>
      <xdr:col>5</xdr:col>
      <xdr:colOff>409575</xdr:colOff>
      <xdr:row>58</xdr:row>
      <xdr:rowOff>48570</xdr:rowOff>
    </xdr:to>
    <xdr:sp macro="" textlink="">
      <xdr:nvSpPr>
        <xdr:cNvPr id="123" name="フローチャート : 判断 122"/>
        <xdr:cNvSpPr/>
      </xdr:nvSpPr>
      <xdr:spPr>
        <a:xfrm>
          <a:off x="3746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39697</xdr:rowOff>
    </xdr:from>
    <xdr:ext cx="534377" cy="259045"/>
    <xdr:sp macro="" textlink="">
      <xdr:nvSpPr>
        <xdr:cNvPr id="124" name="テキスト ボックス 123"/>
        <xdr:cNvSpPr txBox="1"/>
      </xdr:nvSpPr>
      <xdr:spPr>
        <a:xfrm>
          <a:off x="3530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168008</xdr:rowOff>
    </xdr:from>
    <xdr:to>
      <xdr:col>4</xdr:col>
      <xdr:colOff>155575</xdr:colOff>
      <xdr:row>58</xdr:row>
      <xdr:rowOff>3835</xdr:rowOff>
    </xdr:to>
    <xdr:cxnSp macro="">
      <xdr:nvCxnSpPr>
        <xdr:cNvPr id="125" name="直線コネクタ 124"/>
        <xdr:cNvCxnSpPr/>
      </xdr:nvCxnSpPr>
      <xdr:spPr>
        <a:xfrm flipV="1">
          <a:off x="2019300" y="994065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127236</xdr:rowOff>
    </xdr:from>
    <xdr:to>
      <xdr:col>4</xdr:col>
      <xdr:colOff>206375</xdr:colOff>
      <xdr:row>58</xdr:row>
      <xdr:rowOff>57386</xdr:rowOff>
    </xdr:to>
    <xdr:sp macro="" textlink="">
      <xdr:nvSpPr>
        <xdr:cNvPr id="126" name="フローチャート : 判断 125"/>
        <xdr:cNvSpPr/>
      </xdr:nvSpPr>
      <xdr:spPr>
        <a:xfrm>
          <a:off x="2857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48513</xdr:rowOff>
    </xdr:from>
    <xdr:ext cx="534377" cy="259045"/>
    <xdr:sp macro="" textlink="">
      <xdr:nvSpPr>
        <xdr:cNvPr id="127" name="テキスト ボックス 126"/>
        <xdr:cNvSpPr txBox="1"/>
      </xdr:nvSpPr>
      <xdr:spPr>
        <a:xfrm>
          <a:off x="2641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101128</xdr:rowOff>
    </xdr:from>
    <xdr:to>
      <xdr:col>2</xdr:col>
      <xdr:colOff>638175</xdr:colOff>
      <xdr:row>58</xdr:row>
      <xdr:rowOff>3835</xdr:rowOff>
    </xdr:to>
    <xdr:cxnSp macro="">
      <xdr:nvCxnSpPr>
        <xdr:cNvPr id="128" name="直線コネクタ 127"/>
        <xdr:cNvCxnSpPr/>
      </xdr:nvCxnSpPr>
      <xdr:spPr>
        <a:xfrm>
          <a:off x="1130300" y="9873778"/>
          <a:ext cx="889000" cy="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114732</xdr:rowOff>
    </xdr:from>
    <xdr:to>
      <xdr:col>3</xdr:col>
      <xdr:colOff>3175</xdr:colOff>
      <xdr:row>58</xdr:row>
      <xdr:rowOff>44882</xdr:rowOff>
    </xdr:to>
    <xdr:sp macro="" textlink="">
      <xdr:nvSpPr>
        <xdr:cNvPr id="129" name="フローチャート : 判断 128"/>
        <xdr:cNvSpPr/>
      </xdr:nvSpPr>
      <xdr:spPr>
        <a:xfrm>
          <a:off x="1968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61409</xdr:rowOff>
    </xdr:from>
    <xdr:ext cx="534377" cy="259045"/>
    <xdr:sp macro="" textlink="">
      <xdr:nvSpPr>
        <xdr:cNvPr id="130" name="テキスト ボックス 129"/>
        <xdr:cNvSpPr txBox="1"/>
      </xdr:nvSpPr>
      <xdr:spPr>
        <a:xfrm>
          <a:off x="1752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127320</xdr:rowOff>
    </xdr:from>
    <xdr:to>
      <xdr:col>1</xdr:col>
      <xdr:colOff>485775</xdr:colOff>
      <xdr:row>51</xdr:row>
      <xdr:rowOff>57470</xdr:rowOff>
    </xdr:to>
    <xdr:sp macro="" textlink="">
      <xdr:nvSpPr>
        <xdr:cNvPr id="131" name="フローチャート : 判断 130"/>
        <xdr:cNvSpPr/>
      </xdr:nvSpPr>
      <xdr:spPr>
        <a:xfrm>
          <a:off x="1079500" y="869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73997</xdr:rowOff>
    </xdr:from>
    <xdr:ext cx="599010" cy="259045"/>
    <xdr:sp macro="" textlink="">
      <xdr:nvSpPr>
        <xdr:cNvPr id="132" name="テキスト ボックス 131"/>
        <xdr:cNvSpPr txBox="1"/>
      </xdr:nvSpPr>
      <xdr:spPr>
        <a:xfrm>
          <a:off x="830794" y="847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110655</xdr:rowOff>
    </xdr:from>
    <xdr:to>
      <xdr:col>6</xdr:col>
      <xdr:colOff>561975</xdr:colOff>
      <xdr:row>58</xdr:row>
      <xdr:rowOff>40805</xdr:rowOff>
    </xdr:to>
    <xdr:sp macro="" textlink="">
      <xdr:nvSpPr>
        <xdr:cNvPr id="138" name="円/楕円 137"/>
        <xdr:cNvSpPr/>
      </xdr:nvSpPr>
      <xdr:spPr>
        <a:xfrm>
          <a:off x="4584700" y="98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89082</xdr:rowOff>
    </xdr:from>
    <xdr:ext cx="534377" cy="259045"/>
    <xdr:sp macro="" textlink="">
      <xdr:nvSpPr>
        <xdr:cNvPr id="139" name="総務費該当値テキスト"/>
        <xdr:cNvSpPr txBox="1"/>
      </xdr:nvSpPr>
      <xdr:spPr>
        <a:xfrm>
          <a:off x="4686300" y="98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73934</xdr:rowOff>
    </xdr:from>
    <xdr:to>
      <xdr:col>5</xdr:col>
      <xdr:colOff>409575</xdr:colOff>
      <xdr:row>58</xdr:row>
      <xdr:rowOff>4084</xdr:rowOff>
    </xdr:to>
    <xdr:sp macro="" textlink="">
      <xdr:nvSpPr>
        <xdr:cNvPr id="140" name="円/楕円 139"/>
        <xdr:cNvSpPr/>
      </xdr:nvSpPr>
      <xdr:spPr>
        <a:xfrm>
          <a:off x="3746500" y="98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20611</xdr:rowOff>
    </xdr:from>
    <xdr:ext cx="534377" cy="259045"/>
    <xdr:sp macro="" textlink="">
      <xdr:nvSpPr>
        <xdr:cNvPr id="141" name="テキスト ボックス 140"/>
        <xdr:cNvSpPr txBox="1"/>
      </xdr:nvSpPr>
      <xdr:spPr>
        <a:xfrm>
          <a:off x="3530111" y="9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117208</xdr:rowOff>
    </xdr:from>
    <xdr:to>
      <xdr:col>4</xdr:col>
      <xdr:colOff>206375</xdr:colOff>
      <xdr:row>58</xdr:row>
      <xdr:rowOff>47358</xdr:rowOff>
    </xdr:to>
    <xdr:sp macro="" textlink="">
      <xdr:nvSpPr>
        <xdr:cNvPr id="142" name="円/楕円 141"/>
        <xdr:cNvSpPr/>
      </xdr:nvSpPr>
      <xdr:spPr>
        <a:xfrm>
          <a:off x="2857500" y="9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63885</xdr:rowOff>
    </xdr:from>
    <xdr:ext cx="534377" cy="259045"/>
    <xdr:sp macro="" textlink="">
      <xdr:nvSpPr>
        <xdr:cNvPr id="143" name="テキスト ボックス 142"/>
        <xdr:cNvSpPr txBox="1"/>
      </xdr:nvSpPr>
      <xdr:spPr>
        <a:xfrm>
          <a:off x="2641111" y="96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124485</xdr:rowOff>
    </xdr:from>
    <xdr:to>
      <xdr:col>3</xdr:col>
      <xdr:colOff>3175</xdr:colOff>
      <xdr:row>58</xdr:row>
      <xdr:rowOff>54635</xdr:rowOff>
    </xdr:to>
    <xdr:sp macro="" textlink="">
      <xdr:nvSpPr>
        <xdr:cNvPr id="144" name="円/楕円 143"/>
        <xdr:cNvSpPr/>
      </xdr:nvSpPr>
      <xdr:spPr>
        <a:xfrm>
          <a:off x="1968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45762</xdr:rowOff>
    </xdr:from>
    <xdr:ext cx="534377" cy="259045"/>
    <xdr:sp macro="" textlink="">
      <xdr:nvSpPr>
        <xdr:cNvPr id="145" name="テキスト ボックス 144"/>
        <xdr:cNvSpPr txBox="1"/>
      </xdr:nvSpPr>
      <xdr:spPr>
        <a:xfrm>
          <a:off x="1752111" y="99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50328</xdr:rowOff>
    </xdr:from>
    <xdr:to>
      <xdr:col>1</xdr:col>
      <xdr:colOff>485775</xdr:colOff>
      <xdr:row>57</xdr:row>
      <xdr:rowOff>151928</xdr:rowOff>
    </xdr:to>
    <xdr:sp macro="" textlink="">
      <xdr:nvSpPr>
        <xdr:cNvPr id="146" name="円/楕円 145"/>
        <xdr:cNvSpPr/>
      </xdr:nvSpPr>
      <xdr:spPr>
        <a:xfrm>
          <a:off x="1079500" y="98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143055</xdr:rowOff>
    </xdr:from>
    <xdr:ext cx="534377" cy="259045"/>
    <xdr:sp macro="" textlink="">
      <xdr:nvSpPr>
        <xdr:cNvPr id="147" name="テキスト ボックス 146"/>
        <xdr:cNvSpPr txBox="1"/>
      </xdr:nvSpPr>
      <xdr:spPr>
        <a:xfrm>
          <a:off x="863111" y="99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113847</xdr:rowOff>
    </xdr:from>
    <xdr:to>
      <xdr:col>6</xdr:col>
      <xdr:colOff>510540</xdr:colOff>
      <xdr:row>77</xdr:row>
      <xdr:rowOff>106978</xdr:rowOff>
    </xdr:to>
    <xdr:cxnSp macro="">
      <xdr:nvCxnSpPr>
        <xdr:cNvPr id="174" name="直線コネクタ 173"/>
        <xdr:cNvCxnSpPr/>
      </xdr:nvCxnSpPr>
      <xdr:spPr>
        <a:xfrm flipV="1">
          <a:off x="4633595" y="12115347"/>
          <a:ext cx="1270" cy="119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110805</xdr:rowOff>
    </xdr:from>
    <xdr:ext cx="599010" cy="259045"/>
    <xdr:sp macro="" textlink="">
      <xdr:nvSpPr>
        <xdr:cNvPr id="175" name="民生費最小値テキスト"/>
        <xdr:cNvSpPr txBox="1"/>
      </xdr:nvSpPr>
      <xdr:spPr>
        <a:xfrm>
          <a:off x="4686300" y="1331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77</xdr:row>
      <xdr:rowOff>106978</xdr:rowOff>
    </xdr:from>
    <xdr:to>
      <xdr:col>6</xdr:col>
      <xdr:colOff>600075</xdr:colOff>
      <xdr:row>77</xdr:row>
      <xdr:rowOff>106978</xdr:rowOff>
    </xdr:to>
    <xdr:cxnSp macro="">
      <xdr:nvCxnSpPr>
        <xdr:cNvPr id="176" name="直線コネクタ 175"/>
        <xdr:cNvCxnSpPr/>
      </xdr:nvCxnSpPr>
      <xdr:spPr>
        <a:xfrm>
          <a:off x="4546600" y="1330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60524</xdr:rowOff>
    </xdr:from>
    <xdr:ext cx="599010" cy="259045"/>
    <xdr:sp macro="" textlink="">
      <xdr:nvSpPr>
        <xdr:cNvPr id="177" name="民生費最大値テキスト"/>
        <xdr:cNvSpPr txBox="1"/>
      </xdr:nvSpPr>
      <xdr:spPr>
        <a:xfrm>
          <a:off x="4686300" y="118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70</xdr:row>
      <xdr:rowOff>113847</xdr:rowOff>
    </xdr:from>
    <xdr:to>
      <xdr:col>6</xdr:col>
      <xdr:colOff>600075</xdr:colOff>
      <xdr:row>70</xdr:row>
      <xdr:rowOff>113847</xdr:rowOff>
    </xdr:to>
    <xdr:cxnSp macro="">
      <xdr:nvCxnSpPr>
        <xdr:cNvPr id="178" name="直線コネクタ 177"/>
        <xdr:cNvCxnSpPr/>
      </xdr:nvCxnSpPr>
      <xdr:spPr>
        <a:xfrm>
          <a:off x="4546600" y="121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61759</xdr:rowOff>
    </xdr:from>
    <xdr:to>
      <xdr:col>6</xdr:col>
      <xdr:colOff>511175</xdr:colOff>
      <xdr:row>77</xdr:row>
      <xdr:rowOff>101828</xdr:rowOff>
    </xdr:to>
    <xdr:cxnSp macro="">
      <xdr:nvCxnSpPr>
        <xdr:cNvPr id="179" name="直線コネクタ 178"/>
        <xdr:cNvCxnSpPr/>
      </xdr:nvCxnSpPr>
      <xdr:spPr>
        <a:xfrm flipV="1">
          <a:off x="3797300" y="13091959"/>
          <a:ext cx="8382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93370</xdr:rowOff>
    </xdr:from>
    <xdr:ext cx="599010" cy="259045"/>
    <xdr:sp macro="" textlink="">
      <xdr:nvSpPr>
        <xdr:cNvPr id="180" name="民生費平均値テキスト"/>
        <xdr:cNvSpPr txBox="1"/>
      </xdr:nvSpPr>
      <xdr:spPr>
        <a:xfrm>
          <a:off x="4686300" y="1260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70493</xdr:rowOff>
    </xdr:from>
    <xdr:to>
      <xdr:col>6</xdr:col>
      <xdr:colOff>561975</xdr:colOff>
      <xdr:row>75</xdr:row>
      <xdr:rowOff>643</xdr:rowOff>
    </xdr:to>
    <xdr:sp macro="" textlink="">
      <xdr:nvSpPr>
        <xdr:cNvPr id="181" name="フローチャート : 判断 180"/>
        <xdr:cNvSpPr/>
      </xdr:nvSpPr>
      <xdr:spPr>
        <a:xfrm>
          <a:off x="45847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101828</xdr:rowOff>
    </xdr:from>
    <xdr:to>
      <xdr:col>5</xdr:col>
      <xdr:colOff>358775</xdr:colOff>
      <xdr:row>77</xdr:row>
      <xdr:rowOff>155539</xdr:rowOff>
    </xdr:to>
    <xdr:cxnSp macro="">
      <xdr:nvCxnSpPr>
        <xdr:cNvPr id="182" name="直線コネクタ 181"/>
        <xdr:cNvCxnSpPr/>
      </xdr:nvCxnSpPr>
      <xdr:spPr>
        <a:xfrm flipV="1">
          <a:off x="2908300" y="13303478"/>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85514</xdr:rowOff>
    </xdr:from>
    <xdr:to>
      <xdr:col>5</xdr:col>
      <xdr:colOff>409575</xdr:colOff>
      <xdr:row>77</xdr:row>
      <xdr:rowOff>15664</xdr:rowOff>
    </xdr:to>
    <xdr:sp macro="" textlink="">
      <xdr:nvSpPr>
        <xdr:cNvPr id="183" name="フローチャート : 判断 182"/>
        <xdr:cNvSpPr/>
      </xdr:nvSpPr>
      <xdr:spPr>
        <a:xfrm>
          <a:off x="3746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32191</xdr:rowOff>
    </xdr:from>
    <xdr:ext cx="599010" cy="259045"/>
    <xdr:sp macro="" textlink="">
      <xdr:nvSpPr>
        <xdr:cNvPr id="184" name="テキスト ボックス 183"/>
        <xdr:cNvSpPr txBox="1"/>
      </xdr:nvSpPr>
      <xdr:spPr>
        <a:xfrm>
          <a:off x="3497794"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155539</xdr:rowOff>
    </xdr:from>
    <xdr:to>
      <xdr:col>4</xdr:col>
      <xdr:colOff>155575</xdr:colOff>
      <xdr:row>78</xdr:row>
      <xdr:rowOff>85533</xdr:rowOff>
    </xdr:to>
    <xdr:cxnSp macro="">
      <xdr:nvCxnSpPr>
        <xdr:cNvPr id="185" name="直線コネクタ 184"/>
        <xdr:cNvCxnSpPr/>
      </xdr:nvCxnSpPr>
      <xdr:spPr>
        <a:xfrm flipV="1">
          <a:off x="2019300" y="13357189"/>
          <a:ext cx="889000" cy="10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120959</xdr:rowOff>
    </xdr:from>
    <xdr:to>
      <xdr:col>4</xdr:col>
      <xdr:colOff>206375</xdr:colOff>
      <xdr:row>72</xdr:row>
      <xdr:rowOff>51109</xdr:rowOff>
    </xdr:to>
    <xdr:sp macro="" textlink="">
      <xdr:nvSpPr>
        <xdr:cNvPr id="186" name="フローチャート : 判断 185"/>
        <xdr:cNvSpPr/>
      </xdr:nvSpPr>
      <xdr:spPr>
        <a:xfrm>
          <a:off x="2857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67636</xdr:rowOff>
    </xdr:from>
    <xdr:ext cx="599010" cy="259045"/>
    <xdr:sp macro="" textlink="">
      <xdr:nvSpPr>
        <xdr:cNvPr id="187" name="テキスト ボックス 186"/>
        <xdr:cNvSpPr txBox="1"/>
      </xdr:nvSpPr>
      <xdr:spPr>
        <a:xfrm>
          <a:off x="2608794"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86905</xdr:rowOff>
    </xdr:from>
    <xdr:to>
      <xdr:col>2</xdr:col>
      <xdr:colOff>638175</xdr:colOff>
      <xdr:row>78</xdr:row>
      <xdr:rowOff>85533</xdr:rowOff>
    </xdr:to>
    <xdr:cxnSp macro="">
      <xdr:nvCxnSpPr>
        <xdr:cNvPr id="188" name="直線コネクタ 187"/>
        <xdr:cNvCxnSpPr/>
      </xdr:nvCxnSpPr>
      <xdr:spPr>
        <a:xfrm>
          <a:off x="1130300" y="13117105"/>
          <a:ext cx="8890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141424</xdr:rowOff>
    </xdr:from>
    <xdr:to>
      <xdr:col>3</xdr:col>
      <xdr:colOff>3175</xdr:colOff>
      <xdr:row>76</xdr:row>
      <xdr:rowOff>71574</xdr:rowOff>
    </xdr:to>
    <xdr:sp macro="" textlink="">
      <xdr:nvSpPr>
        <xdr:cNvPr id="189" name="フローチャート : 判断 188"/>
        <xdr:cNvSpPr/>
      </xdr:nvSpPr>
      <xdr:spPr>
        <a:xfrm>
          <a:off x="1968500" y="1300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88101</xdr:rowOff>
    </xdr:from>
    <xdr:ext cx="599010" cy="259045"/>
    <xdr:sp macro="" textlink="">
      <xdr:nvSpPr>
        <xdr:cNvPr id="190" name="テキスト ボックス 189"/>
        <xdr:cNvSpPr txBox="1"/>
      </xdr:nvSpPr>
      <xdr:spPr>
        <a:xfrm>
          <a:off x="1719794" y="127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144755</xdr:rowOff>
    </xdr:from>
    <xdr:to>
      <xdr:col>1</xdr:col>
      <xdr:colOff>485775</xdr:colOff>
      <xdr:row>76</xdr:row>
      <xdr:rowOff>74904</xdr:rowOff>
    </xdr:to>
    <xdr:sp macro="" textlink="">
      <xdr:nvSpPr>
        <xdr:cNvPr id="191" name="フローチャート : 判断 190"/>
        <xdr:cNvSpPr/>
      </xdr:nvSpPr>
      <xdr:spPr>
        <a:xfrm>
          <a:off x="1079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91432</xdr:rowOff>
    </xdr:from>
    <xdr:ext cx="599010" cy="259045"/>
    <xdr:sp macro="" textlink="">
      <xdr:nvSpPr>
        <xdr:cNvPr id="192" name="テキスト ボックス 191"/>
        <xdr:cNvSpPr txBox="1"/>
      </xdr:nvSpPr>
      <xdr:spPr>
        <a:xfrm>
          <a:off x="830794" y="1277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10959</xdr:rowOff>
    </xdr:from>
    <xdr:to>
      <xdr:col>6</xdr:col>
      <xdr:colOff>561975</xdr:colOff>
      <xdr:row>76</xdr:row>
      <xdr:rowOff>112559</xdr:rowOff>
    </xdr:to>
    <xdr:sp macro="" textlink="">
      <xdr:nvSpPr>
        <xdr:cNvPr id="198" name="円/楕円 197"/>
        <xdr:cNvSpPr/>
      </xdr:nvSpPr>
      <xdr:spPr>
        <a:xfrm>
          <a:off x="45847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160836</xdr:rowOff>
    </xdr:from>
    <xdr:ext cx="599010" cy="259045"/>
    <xdr:sp macro="" textlink="">
      <xdr:nvSpPr>
        <xdr:cNvPr id="199" name="民生費該当値テキスト"/>
        <xdr:cNvSpPr txBox="1"/>
      </xdr:nvSpPr>
      <xdr:spPr>
        <a:xfrm>
          <a:off x="4686300" y="1301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51028</xdr:rowOff>
    </xdr:from>
    <xdr:to>
      <xdr:col>5</xdr:col>
      <xdr:colOff>409575</xdr:colOff>
      <xdr:row>77</xdr:row>
      <xdr:rowOff>152628</xdr:rowOff>
    </xdr:to>
    <xdr:sp macro="" textlink="">
      <xdr:nvSpPr>
        <xdr:cNvPr id="200" name="円/楕円 199"/>
        <xdr:cNvSpPr/>
      </xdr:nvSpPr>
      <xdr:spPr>
        <a:xfrm>
          <a:off x="3746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143755</xdr:rowOff>
    </xdr:from>
    <xdr:ext cx="599010" cy="259045"/>
    <xdr:sp macro="" textlink="">
      <xdr:nvSpPr>
        <xdr:cNvPr id="201" name="テキスト ボックス 200"/>
        <xdr:cNvSpPr txBox="1"/>
      </xdr:nvSpPr>
      <xdr:spPr>
        <a:xfrm>
          <a:off x="3497794"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104739</xdr:rowOff>
    </xdr:from>
    <xdr:to>
      <xdr:col>4</xdr:col>
      <xdr:colOff>206375</xdr:colOff>
      <xdr:row>78</xdr:row>
      <xdr:rowOff>34889</xdr:rowOff>
    </xdr:to>
    <xdr:sp macro="" textlink="">
      <xdr:nvSpPr>
        <xdr:cNvPr id="202" name="円/楕円 201"/>
        <xdr:cNvSpPr/>
      </xdr:nvSpPr>
      <xdr:spPr>
        <a:xfrm>
          <a:off x="2857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26016</xdr:rowOff>
    </xdr:from>
    <xdr:ext cx="599010" cy="259045"/>
    <xdr:sp macro="" textlink="">
      <xdr:nvSpPr>
        <xdr:cNvPr id="203" name="テキスト ボックス 202"/>
        <xdr:cNvSpPr txBox="1"/>
      </xdr:nvSpPr>
      <xdr:spPr>
        <a:xfrm>
          <a:off x="2608794" y="1339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34733</xdr:rowOff>
    </xdr:from>
    <xdr:to>
      <xdr:col>3</xdr:col>
      <xdr:colOff>3175</xdr:colOff>
      <xdr:row>78</xdr:row>
      <xdr:rowOff>136333</xdr:rowOff>
    </xdr:to>
    <xdr:sp macro="" textlink="">
      <xdr:nvSpPr>
        <xdr:cNvPr id="204" name="円/楕円 203"/>
        <xdr:cNvSpPr/>
      </xdr:nvSpPr>
      <xdr:spPr>
        <a:xfrm>
          <a:off x="1968500" y="134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127460</xdr:rowOff>
    </xdr:from>
    <xdr:ext cx="599010" cy="259045"/>
    <xdr:sp macro="" textlink="">
      <xdr:nvSpPr>
        <xdr:cNvPr id="205" name="テキスト ボックス 204"/>
        <xdr:cNvSpPr txBox="1"/>
      </xdr:nvSpPr>
      <xdr:spPr>
        <a:xfrm>
          <a:off x="1719794" y="135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36105</xdr:rowOff>
    </xdr:from>
    <xdr:to>
      <xdr:col>1</xdr:col>
      <xdr:colOff>485775</xdr:colOff>
      <xdr:row>76</xdr:row>
      <xdr:rowOff>137705</xdr:rowOff>
    </xdr:to>
    <xdr:sp macro="" textlink="">
      <xdr:nvSpPr>
        <xdr:cNvPr id="206" name="円/楕円 205"/>
        <xdr:cNvSpPr/>
      </xdr:nvSpPr>
      <xdr:spPr>
        <a:xfrm>
          <a:off x="1079500" y="130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128832</xdr:rowOff>
    </xdr:from>
    <xdr:ext cx="599010" cy="259045"/>
    <xdr:sp macro="" textlink="">
      <xdr:nvSpPr>
        <xdr:cNvPr id="207" name="テキスト ボックス 206"/>
        <xdr:cNvSpPr txBox="1"/>
      </xdr:nvSpPr>
      <xdr:spPr>
        <a:xfrm>
          <a:off x="830794" y="1315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31" name="直線コネクタ 230"/>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2"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3" name="直線コネクタ 232"/>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4"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5" name="直線コネクタ 234"/>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94411</xdr:rowOff>
    </xdr:from>
    <xdr:to>
      <xdr:col>6</xdr:col>
      <xdr:colOff>511175</xdr:colOff>
      <xdr:row>96</xdr:row>
      <xdr:rowOff>95492</xdr:rowOff>
    </xdr:to>
    <xdr:cxnSp macro="">
      <xdr:nvCxnSpPr>
        <xdr:cNvPr id="236" name="直線コネクタ 235"/>
        <xdr:cNvCxnSpPr/>
      </xdr:nvCxnSpPr>
      <xdr:spPr>
        <a:xfrm flipV="1">
          <a:off x="3797300" y="16553611"/>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7"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8" name="フローチャート : 判断 237"/>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95492</xdr:rowOff>
    </xdr:from>
    <xdr:to>
      <xdr:col>5</xdr:col>
      <xdr:colOff>358775</xdr:colOff>
      <xdr:row>96</xdr:row>
      <xdr:rowOff>167475</xdr:rowOff>
    </xdr:to>
    <xdr:cxnSp macro="">
      <xdr:nvCxnSpPr>
        <xdr:cNvPr id="239" name="直線コネクタ 238"/>
        <xdr:cNvCxnSpPr/>
      </xdr:nvCxnSpPr>
      <xdr:spPr>
        <a:xfrm flipV="1">
          <a:off x="2908300" y="16554692"/>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40" name="フローチャート : 判断 239"/>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41" name="テキスト ボックス 240"/>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155473</xdr:rowOff>
    </xdr:from>
    <xdr:to>
      <xdr:col>4</xdr:col>
      <xdr:colOff>155575</xdr:colOff>
      <xdr:row>96</xdr:row>
      <xdr:rowOff>167475</xdr:rowOff>
    </xdr:to>
    <xdr:cxnSp macro="">
      <xdr:nvCxnSpPr>
        <xdr:cNvPr id="242" name="直線コネクタ 241"/>
        <xdr:cNvCxnSpPr/>
      </xdr:nvCxnSpPr>
      <xdr:spPr>
        <a:xfrm>
          <a:off x="2019300" y="16443223"/>
          <a:ext cx="889000" cy="18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43" name="フローチャート : 判断 242"/>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52303</xdr:rowOff>
    </xdr:from>
    <xdr:ext cx="534377" cy="259045"/>
    <xdr:sp macro="" textlink="">
      <xdr:nvSpPr>
        <xdr:cNvPr id="244" name="テキスト ボックス 243"/>
        <xdr:cNvSpPr txBox="1"/>
      </xdr:nvSpPr>
      <xdr:spPr>
        <a:xfrm>
          <a:off x="2641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155473</xdr:rowOff>
    </xdr:from>
    <xdr:to>
      <xdr:col>2</xdr:col>
      <xdr:colOff>638175</xdr:colOff>
      <xdr:row>96</xdr:row>
      <xdr:rowOff>106401</xdr:rowOff>
    </xdr:to>
    <xdr:cxnSp macro="">
      <xdr:nvCxnSpPr>
        <xdr:cNvPr id="245" name="直線コネクタ 244"/>
        <xdr:cNvCxnSpPr/>
      </xdr:nvCxnSpPr>
      <xdr:spPr>
        <a:xfrm flipV="1">
          <a:off x="1130300" y="16443223"/>
          <a:ext cx="889000" cy="1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6" name="フローチャート : 判断 245"/>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29684</xdr:rowOff>
    </xdr:from>
    <xdr:ext cx="534377" cy="259045"/>
    <xdr:sp macro="" textlink="">
      <xdr:nvSpPr>
        <xdr:cNvPr id="247" name="テキスト ボックス 246"/>
        <xdr:cNvSpPr txBox="1"/>
      </xdr:nvSpPr>
      <xdr:spPr>
        <a:xfrm>
          <a:off x="1752111" y="16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8" name="フローチャート : 判断 247"/>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93285</xdr:rowOff>
    </xdr:from>
    <xdr:ext cx="534377" cy="259045"/>
    <xdr:sp macro="" textlink="">
      <xdr:nvSpPr>
        <xdr:cNvPr id="249" name="テキスト ボックス 248"/>
        <xdr:cNvSpPr txBox="1"/>
      </xdr:nvSpPr>
      <xdr:spPr>
        <a:xfrm>
          <a:off x="863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43611</xdr:rowOff>
    </xdr:from>
    <xdr:to>
      <xdr:col>6</xdr:col>
      <xdr:colOff>561975</xdr:colOff>
      <xdr:row>96</xdr:row>
      <xdr:rowOff>145211</xdr:rowOff>
    </xdr:to>
    <xdr:sp macro="" textlink="">
      <xdr:nvSpPr>
        <xdr:cNvPr id="255" name="円/楕円 254"/>
        <xdr:cNvSpPr/>
      </xdr:nvSpPr>
      <xdr:spPr>
        <a:xfrm>
          <a:off x="4584700" y="165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22038</xdr:rowOff>
    </xdr:from>
    <xdr:ext cx="534377" cy="259045"/>
    <xdr:sp macro="" textlink="">
      <xdr:nvSpPr>
        <xdr:cNvPr id="256" name="衛生費該当値テキスト"/>
        <xdr:cNvSpPr txBox="1"/>
      </xdr:nvSpPr>
      <xdr:spPr>
        <a:xfrm>
          <a:off x="4686300" y="16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44692</xdr:rowOff>
    </xdr:from>
    <xdr:to>
      <xdr:col>5</xdr:col>
      <xdr:colOff>409575</xdr:colOff>
      <xdr:row>96</xdr:row>
      <xdr:rowOff>146292</xdr:rowOff>
    </xdr:to>
    <xdr:sp macro="" textlink="">
      <xdr:nvSpPr>
        <xdr:cNvPr id="257" name="円/楕円 256"/>
        <xdr:cNvSpPr/>
      </xdr:nvSpPr>
      <xdr:spPr>
        <a:xfrm>
          <a:off x="3746500" y="165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137419</xdr:rowOff>
    </xdr:from>
    <xdr:ext cx="534377" cy="259045"/>
    <xdr:sp macro="" textlink="">
      <xdr:nvSpPr>
        <xdr:cNvPr id="258" name="テキスト ボックス 257"/>
        <xdr:cNvSpPr txBox="1"/>
      </xdr:nvSpPr>
      <xdr:spPr>
        <a:xfrm>
          <a:off x="3530111" y="165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116675</xdr:rowOff>
    </xdr:from>
    <xdr:to>
      <xdr:col>4</xdr:col>
      <xdr:colOff>206375</xdr:colOff>
      <xdr:row>97</xdr:row>
      <xdr:rowOff>46825</xdr:rowOff>
    </xdr:to>
    <xdr:sp macro="" textlink="">
      <xdr:nvSpPr>
        <xdr:cNvPr id="259" name="円/楕円 258"/>
        <xdr:cNvSpPr/>
      </xdr:nvSpPr>
      <xdr:spPr>
        <a:xfrm>
          <a:off x="2857500" y="16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37952</xdr:rowOff>
    </xdr:from>
    <xdr:ext cx="534377" cy="259045"/>
    <xdr:sp macro="" textlink="">
      <xdr:nvSpPr>
        <xdr:cNvPr id="260" name="テキスト ボックス 259"/>
        <xdr:cNvSpPr txBox="1"/>
      </xdr:nvSpPr>
      <xdr:spPr>
        <a:xfrm>
          <a:off x="2641111" y="166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104673</xdr:rowOff>
    </xdr:from>
    <xdr:to>
      <xdr:col>3</xdr:col>
      <xdr:colOff>3175</xdr:colOff>
      <xdr:row>96</xdr:row>
      <xdr:rowOff>34823</xdr:rowOff>
    </xdr:to>
    <xdr:sp macro="" textlink="">
      <xdr:nvSpPr>
        <xdr:cNvPr id="261" name="円/楕円 260"/>
        <xdr:cNvSpPr/>
      </xdr:nvSpPr>
      <xdr:spPr>
        <a:xfrm>
          <a:off x="1968500" y="163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51350</xdr:rowOff>
    </xdr:from>
    <xdr:ext cx="534377" cy="259045"/>
    <xdr:sp macro="" textlink="">
      <xdr:nvSpPr>
        <xdr:cNvPr id="262" name="テキスト ボックス 261"/>
        <xdr:cNvSpPr txBox="1"/>
      </xdr:nvSpPr>
      <xdr:spPr>
        <a:xfrm>
          <a:off x="1752111" y="161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55601</xdr:rowOff>
    </xdr:from>
    <xdr:to>
      <xdr:col>1</xdr:col>
      <xdr:colOff>485775</xdr:colOff>
      <xdr:row>96</xdr:row>
      <xdr:rowOff>157201</xdr:rowOff>
    </xdr:to>
    <xdr:sp macro="" textlink="">
      <xdr:nvSpPr>
        <xdr:cNvPr id="263" name="円/楕円 262"/>
        <xdr:cNvSpPr/>
      </xdr:nvSpPr>
      <xdr:spPr>
        <a:xfrm>
          <a:off x="10795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148328</xdr:rowOff>
    </xdr:from>
    <xdr:ext cx="534377" cy="259045"/>
    <xdr:sp macro="" textlink="">
      <xdr:nvSpPr>
        <xdr:cNvPr id="264" name="テキスト ボックス 263"/>
        <xdr:cNvSpPr txBox="1"/>
      </xdr:nvSpPr>
      <xdr:spPr>
        <a:xfrm>
          <a:off x="863111" y="166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8" name="直線コネクタ 287"/>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91"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2" name="直線コネクタ 291"/>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41783</xdr:rowOff>
    </xdr:from>
    <xdr:to>
      <xdr:col>15</xdr:col>
      <xdr:colOff>180975</xdr:colOff>
      <xdr:row>39</xdr:row>
      <xdr:rowOff>43307</xdr:rowOff>
    </xdr:to>
    <xdr:cxnSp macro="">
      <xdr:nvCxnSpPr>
        <xdr:cNvPr id="293" name="直線コネクタ 292"/>
        <xdr:cNvCxnSpPr/>
      </xdr:nvCxnSpPr>
      <xdr:spPr>
        <a:xfrm>
          <a:off x="9639300" y="672833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4"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5" name="フローチャート : 判断 294"/>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17780</xdr:rowOff>
    </xdr:from>
    <xdr:to>
      <xdr:col>14</xdr:col>
      <xdr:colOff>28575</xdr:colOff>
      <xdr:row>39</xdr:row>
      <xdr:rowOff>41783</xdr:rowOff>
    </xdr:to>
    <xdr:cxnSp macro="">
      <xdr:nvCxnSpPr>
        <xdr:cNvPr id="296" name="直線コネクタ 295"/>
        <xdr:cNvCxnSpPr/>
      </xdr:nvCxnSpPr>
      <xdr:spPr>
        <a:xfrm>
          <a:off x="8750300" y="6189980"/>
          <a:ext cx="889000" cy="5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4318</xdr:rowOff>
    </xdr:from>
    <xdr:to>
      <xdr:col>14</xdr:col>
      <xdr:colOff>79375</xdr:colOff>
      <xdr:row>37</xdr:row>
      <xdr:rowOff>105918</xdr:rowOff>
    </xdr:to>
    <xdr:sp macro="" textlink="">
      <xdr:nvSpPr>
        <xdr:cNvPr id="297" name="フローチャート : 判断 296"/>
        <xdr:cNvSpPr/>
      </xdr:nvSpPr>
      <xdr:spPr>
        <a:xfrm>
          <a:off x="9588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122445</xdr:rowOff>
    </xdr:from>
    <xdr:ext cx="378565" cy="259045"/>
    <xdr:sp macro="" textlink="">
      <xdr:nvSpPr>
        <xdr:cNvPr id="298" name="テキスト ボックス 297"/>
        <xdr:cNvSpPr txBox="1"/>
      </xdr:nvSpPr>
      <xdr:spPr>
        <a:xfrm>
          <a:off x="9450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17780</xdr:rowOff>
    </xdr:from>
    <xdr:to>
      <xdr:col>12</xdr:col>
      <xdr:colOff>511175</xdr:colOff>
      <xdr:row>39</xdr:row>
      <xdr:rowOff>7493</xdr:rowOff>
    </xdr:to>
    <xdr:cxnSp macro="">
      <xdr:nvCxnSpPr>
        <xdr:cNvPr id="299" name="直線コネクタ 298"/>
        <xdr:cNvCxnSpPr/>
      </xdr:nvCxnSpPr>
      <xdr:spPr>
        <a:xfrm flipV="1">
          <a:off x="7861300" y="618998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10795</xdr:rowOff>
    </xdr:from>
    <xdr:to>
      <xdr:col>12</xdr:col>
      <xdr:colOff>561975</xdr:colOff>
      <xdr:row>35</xdr:row>
      <xdr:rowOff>112395</xdr:rowOff>
    </xdr:to>
    <xdr:sp macro="" textlink="">
      <xdr:nvSpPr>
        <xdr:cNvPr id="300" name="フローチャート : 判断 299"/>
        <xdr:cNvSpPr/>
      </xdr:nvSpPr>
      <xdr:spPr>
        <a:xfrm>
          <a:off x="8699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128922</xdr:rowOff>
    </xdr:from>
    <xdr:ext cx="469744" cy="259045"/>
    <xdr:sp macro="" textlink="">
      <xdr:nvSpPr>
        <xdr:cNvPr id="301" name="テキスト ボックス 300"/>
        <xdr:cNvSpPr txBox="1"/>
      </xdr:nvSpPr>
      <xdr:spPr>
        <a:xfrm>
          <a:off x="8515427"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7493</xdr:rowOff>
    </xdr:from>
    <xdr:to>
      <xdr:col>11</xdr:col>
      <xdr:colOff>307975</xdr:colOff>
      <xdr:row>39</xdr:row>
      <xdr:rowOff>38735</xdr:rowOff>
    </xdr:to>
    <xdr:cxnSp macro="">
      <xdr:nvCxnSpPr>
        <xdr:cNvPr id="302" name="直線コネクタ 301"/>
        <xdr:cNvCxnSpPr/>
      </xdr:nvCxnSpPr>
      <xdr:spPr>
        <a:xfrm flipV="1">
          <a:off x="6972300" y="669404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44323</xdr:rowOff>
    </xdr:from>
    <xdr:to>
      <xdr:col>11</xdr:col>
      <xdr:colOff>358775</xdr:colOff>
      <xdr:row>33</xdr:row>
      <xdr:rowOff>145923</xdr:rowOff>
    </xdr:to>
    <xdr:sp macro="" textlink="">
      <xdr:nvSpPr>
        <xdr:cNvPr id="303" name="フローチャート : 判断 302"/>
        <xdr:cNvSpPr/>
      </xdr:nvSpPr>
      <xdr:spPr>
        <a:xfrm>
          <a:off x="7810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162450</xdr:rowOff>
    </xdr:from>
    <xdr:ext cx="469744" cy="259045"/>
    <xdr:sp macro="" textlink="">
      <xdr:nvSpPr>
        <xdr:cNvPr id="304" name="テキスト ボックス 303"/>
        <xdr:cNvSpPr txBox="1"/>
      </xdr:nvSpPr>
      <xdr:spPr>
        <a:xfrm>
          <a:off x="7626427"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11176</xdr:rowOff>
    </xdr:from>
    <xdr:to>
      <xdr:col>10</xdr:col>
      <xdr:colOff>155575</xdr:colOff>
      <xdr:row>33</xdr:row>
      <xdr:rowOff>112776</xdr:rowOff>
    </xdr:to>
    <xdr:sp macro="" textlink="">
      <xdr:nvSpPr>
        <xdr:cNvPr id="305" name="フローチャート : 判断 304"/>
        <xdr:cNvSpPr/>
      </xdr:nvSpPr>
      <xdr:spPr>
        <a:xfrm>
          <a:off x="6921500" y="566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129303</xdr:rowOff>
    </xdr:from>
    <xdr:ext cx="469744" cy="259045"/>
    <xdr:sp macro="" textlink="">
      <xdr:nvSpPr>
        <xdr:cNvPr id="306" name="テキスト ボックス 305"/>
        <xdr:cNvSpPr txBox="1"/>
      </xdr:nvSpPr>
      <xdr:spPr>
        <a:xfrm>
          <a:off x="6737427"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163957</xdr:rowOff>
    </xdr:from>
    <xdr:to>
      <xdr:col>15</xdr:col>
      <xdr:colOff>231775</xdr:colOff>
      <xdr:row>39</xdr:row>
      <xdr:rowOff>94107</xdr:rowOff>
    </xdr:to>
    <xdr:sp macro="" textlink="">
      <xdr:nvSpPr>
        <xdr:cNvPr id="312" name="円/楕円 311"/>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78884</xdr:rowOff>
    </xdr:from>
    <xdr:ext cx="249299" cy="259045"/>
    <xdr:sp macro="" textlink="">
      <xdr:nvSpPr>
        <xdr:cNvPr id="313"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162433</xdr:rowOff>
    </xdr:from>
    <xdr:to>
      <xdr:col>14</xdr:col>
      <xdr:colOff>79375</xdr:colOff>
      <xdr:row>39</xdr:row>
      <xdr:rowOff>92583</xdr:rowOff>
    </xdr:to>
    <xdr:sp macro="" textlink="">
      <xdr:nvSpPr>
        <xdr:cNvPr id="314" name="円/楕円 313"/>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83710</xdr:rowOff>
    </xdr:from>
    <xdr:ext cx="249299" cy="259045"/>
    <xdr:sp macro="" textlink="">
      <xdr:nvSpPr>
        <xdr:cNvPr id="315" name="テキスト ボックス 314"/>
        <xdr:cNvSpPr txBox="1"/>
      </xdr:nvSpPr>
      <xdr:spPr>
        <a:xfrm>
          <a:off x="9514649"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138430</xdr:rowOff>
    </xdr:from>
    <xdr:to>
      <xdr:col>12</xdr:col>
      <xdr:colOff>561975</xdr:colOff>
      <xdr:row>36</xdr:row>
      <xdr:rowOff>68580</xdr:rowOff>
    </xdr:to>
    <xdr:sp macro="" textlink="">
      <xdr:nvSpPr>
        <xdr:cNvPr id="316" name="円/楕円 315"/>
        <xdr:cNvSpPr/>
      </xdr:nvSpPr>
      <xdr:spPr>
        <a:xfrm>
          <a:off x="8699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59707</xdr:rowOff>
    </xdr:from>
    <xdr:ext cx="469744" cy="259045"/>
    <xdr:sp macro="" textlink="">
      <xdr:nvSpPr>
        <xdr:cNvPr id="317" name="テキスト ボックス 316"/>
        <xdr:cNvSpPr txBox="1"/>
      </xdr:nvSpPr>
      <xdr:spPr>
        <a:xfrm>
          <a:off x="8515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128143</xdr:rowOff>
    </xdr:from>
    <xdr:to>
      <xdr:col>11</xdr:col>
      <xdr:colOff>358775</xdr:colOff>
      <xdr:row>39</xdr:row>
      <xdr:rowOff>58293</xdr:rowOff>
    </xdr:to>
    <xdr:sp macro="" textlink="">
      <xdr:nvSpPr>
        <xdr:cNvPr id="318" name="円/楕円 317"/>
        <xdr:cNvSpPr/>
      </xdr:nvSpPr>
      <xdr:spPr>
        <a:xfrm>
          <a:off x="7810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49420</xdr:rowOff>
    </xdr:from>
    <xdr:ext cx="313932" cy="259045"/>
    <xdr:sp macro="" textlink="">
      <xdr:nvSpPr>
        <xdr:cNvPr id="319" name="テキスト ボックス 318"/>
        <xdr:cNvSpPr txBox="1"/>
      </xdr:nvSpPr>
      <xdr:spPr>
        <a:xfrm>
          <a:off x="7704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159385</xdr:rowOff>
    </xdr:from>
    <xdr:to>
      <xdr:col>10</xdr:col>
      <xdr:colOff>155575</xdr:colOff>
      <xdr:row>39</xdr:row>
      <xdr:rowOff>89535</xdr:rowOff>
    </xdr:to>
    <xdr:sp macro="" textlink="">
      <xdr:nvSpPr>
        <xdr:cNvPr id="320" name="円/楕円 319"/>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80662</xdr:rowOff>
    </xdr:from>
    <xdr:ext cx="313932" cy="259045"/>
    <xdr:sp macro="" textlink="">
      <xdr:nvSpPr>
        <xdr:cNvPr id="321" name="テキスト ボックス 320"/>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3" name="直線コネクタ 342"/>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4"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5" name="直線コネクタ 344"/>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6"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7" name="直線コネクタ 346"/>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87268</xdr:rowOff>
    </xdr:from>
    <xdr:to>
      <xdr:col>15</xdr:col>
      <xdr:colOff>180975</xdr:colOff>
      <xdr:row>57</xdr:row>
      <xdr:rowOff>93180</xdr:rowOff>
    </xdr:to>
    <xdr:cxnSp macro="">
      <xdr:nvCxnSpPr>
        <xdr:cNvPr id="348" name="直線コネクタ 347"/>
        <xdr:cNvCxnSpPr/>
      </xdr:nvCxnSpPr>
      <xdr:spPr>
        <a:xfrm flipV="1">
          <a:off x="9639300" y="9859918"/>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9"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50" name="フローチャート : 判断 349"/>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93180</xdr:rowOff>
    </xdr:from>
    <xdr:to>
      <xdr:col>14</xdr:col>
      <xdr:colOff>28575</xdr:colOff>
      <xdr:row>57</xdr:row>
      <xdr:rowOff>139814</xdr:rowOff>
    </xdr:to>
    <xdr:cxnSp macro="">
      <xdr:nvCxnSpPr>
        <xdr:cNvPr id="351" name="直線コネクタ 350"/>
        <xdr:cNvCxnSpPr/>
      </xdr:nvCxnSpPr>
      <xdr:spPr>
        <a:xfrm flipV="1">
          <a:off x="8750300" y="986583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52" name="フローチャート : 判断 351"/>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53" name="テキスト ボックス 352"/>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139814</xdr:rowOff>
    </xdr:from>
    <xdr:to>
      <xdr:col>12</xdr:col>
      <xdr:colOff>511175</xdr:colOff>
      <xdr:row>57</xdr:row>
      <xdr:rowOff>157883</xdr:rowOff>
    </xdr:to>
    <xdr:cxnSp macro="">
      <xdr:nvCxnSpPr>
        <xdr:cNvPr id="354" name="直線コネクタ 353"/>
        <xdr:cNvCxnSpPr/>
      </xdr:nvCxnSpPr>
      <xdr:spPr>
        <a:xfrm flipV="1">
          <a:off x="7861300" y="991246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5" name="フローチャート : 判断 354"/>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6" name="テキスト ボックス 355"/>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157883</xdr:rowOff>
    </xdr:from>
    <xdr:to>
      <xdr:col>11</xdr:col>
      <xdr:colOff>307975</xdr:colOff>
      <xdr:row>58</xdr:row>
      <xdr:rowOff>16800</xdr:rowOff>
    </xdr:to>
    <xdr:cxnSp macro="">
      <xdr:nvCxnSpPr>
        <xdr:cNvPr id="357" name="直線コネクタ 356"/>
        <xdr:cNvCxnSpPr/>
      </xdr:nvCxnSpPr>
      <xdr:spPr>
        <a:xfrm flipV="1">
          <a:off x="6972300" y="9930533"/>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8" name="フローチャート : 判断 357"/>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9" name="テキスト ボックス 358"/>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60" name="フローチャート : 判断 359"/>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61" name="テキスト ボックス 360"/>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36468</xdr:rowOff>
    </xdr:from>
    <xdr:to>
      <xdr:col>15</xdr:col>
      <xdr:colOff>231775</xdr:colOff>
      <xdr:row>57</xdr:row>
      <xdr:rowOff>138068</xdr:rowOff>
    </xdr:to>
    <xdr:sp macro="" textlink="">
      <xdr:nvSpPr>
        <xdr:cNvPr id="367" name="円/楕円 366"/>
        <xdr:cNvSpPr/>
      </xdr:nvSpPr>
      <xdr:spPr>
        <a:xfrm>
          <a:off x="10426700" y="9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14895</xdr:rowOff>
    </xdr:from>
    <xdr:ext cx="534377" cy="259045"/>
    <xdr:sp macro="" textlink="">
      <xdr:nvSpPr>
        <xdr:cNvPr id="368" name="農林水産業費該当値テキスト"/>
        <xdr:cNvSpPr txBox="1"/>
      </xdr:nvSpPr>
      <xdr:spPr>
        <a:xfrm>
          <a:off x="10528300" y="97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42380</xdr:rowOff>
    </xdr:from>
    <xdr:to>
      <xdr:col>14</xdr:col>
      <xdr:colOff>79375</xdr:colOff>
      <xdr:row>57</xdr:row>
      <xdr:rowOff>143980</xdr:rowOff>
    </xdr:to>
    <xdr:sp macro="" textlink="">
      <xdr:nvSpPr>
        <xdr:cNvPr id="369" name="円/楕円 368"/>
        <xdr:cNvSpPr/>
      </xdr:nvSpPr>
      <xdr:spPr>
        <a:xfrm>
          <a:off x="9588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160507</xdr:rowOff>
    </xdr:from>
    <xdr:ext cx="534377" cy="259045"/>
    <xdr:sp macro="" textlink="">
      <xdr:nvSpPr>
        <xdr:cNvPr id="370" name="テキスト ボックス 369"/>
        <xdr:cNvSpPr txBox="1"/>
      </xdr:nvSpPr>
      <xdr:spPr>
        <a:xfrm>
          <a:off x="9372111" y="95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89014</xdr:rowOff>
    </xdr:from>
    <xdr:to>
      <xdr:col>12</xdr:col>
      <xdr:colOff>561975</xdr:colOff>
      <xdr:row>58</xdr:row>
      <xdr:rowOff>19164</xdr:rowOff>
    </xdr:to>
    <xdr:sp macro="" textlink="">
      <xdr:nvSpPr>
        <xdr:cNvPr id="371" name="円/楕円 370"/>
        <xdr:cNvSpPr/>
      </xdr:nvSpPr>
      <xdr:spPr>
        <a:xfrm>
          <a:off x="8699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35691</xdr:rowOff>
    </xdr:from>
    <xdr:ext cx="534377" cy="259045"/>
    <xdr:sp macro="" textlink="">
      <xdr:nvSpPr>
        <xdr:cNvPr id="372" name="テキスト ボックス 371"/>
        <xdr:cNvSpPr txBox="1"/>
      </xdr:nvSpPr>
      <xdr:spPr>
        <a:xfrm>
          <a:off x="8483111" y="9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107083</xdr:rowOff>
    </xdr:from>
    <xdr:to>
      <xdr:col>11</xdr:col>
      <xdr:colOff>358775</xdr:colOff>
      <xdr:row>58</xdr:row>
      <xdr:rowOff>37233</xdr:rowOff>
    </xdr:to>
    <xdr:sp macro="" textlink="">
      <xdr:nvSpPr>
        <xdr:cNvPr id="373" name="円/楕円 372"/>
        <xdr:cNvSpPr/>
      </xdr:nvSpPr>
      <xdr:spPr>
        <a:xfrm>
          <a:off x="7810500" y="98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28360</xdr:rowOff>
    </xdr:from>
    <xdr:ext cx="534377" cy="259045"/>
    <xdr:sp macro="" textlink="">
      <xdr:nvSpPr>
        <xdr:cNvPr id="374" name="テキスト ボックス 373"/>
        <xdr:cNvSpPr txBox="1"/>
      </xdr:nvSpPr>
      <xdr:spPr>
        <a:xfrm>
          <a:off x="7594111" y="99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137450</xdr:rowOff>
    </xdr:from>
    <xdr:to>
      <xdr:col>10</xdr:col>
      <xdr:colOff>155575</xdr:colOff>
      <xdr:row>58</xdr:row>
      <xdr:rowOff>67600</xdr:rowOff>
    </xdr:to>
    <xdr:sp macro="" textlink="">
      <xdr:nvSpPr>
        <xdr:cNvPr id="375" name="円/楕円 374"/>
        <xdr:cNvSpPr/>
      </xdr:nvSpPr>
      <xdr:spPr>
        <a:xfrm>
          <a:off x="6921500" y="9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58727</xdr:rowOff>
    </xdr:from>
    <xdr:ext cx="534377" cy="259045"/>
    <xdr:sp macro="" textlink="">
      <xdr:nvSpPr>
        <xdr:cNvPr id="376" name="テキスト ボックス 375"/>
        <xdr:cNvSpPr txBox="1"/>
      </xdr:nvSpPr>
      <xdr:spPr>
        <a:xfrm>
          <a:off x="6705111" y="10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8" name="直線コネクタ 397"/>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9"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400" name="直線コネクタ 399"/>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401"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2" name="直線コネクタ 401"/>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102415</xdr:rowOff>
    </xdr:from>
    <xdr:to>
      <xdr:col>15</xdr:col>
      <xdr:colOff>180975</xdr:colOff>
      <xdr:row>76</xdr:row>
      <xdr:rowOff>8896</xdr:rowOff>
    </xdr:to>
    <xdr:cxnSp macro="">
      <xdr:nvCxnSpPr>
        <xdr:cNvPr id="403" name="直線コネクタ 402"/>
        <xdr:cNvCxnSpPr/>
      </xdr:nvCxnSpPr>
      <xdr:spPr>
        <a:xfrm>
          <a:off x="9639300" y="12961165"/>
          <a:ext cx="8382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4"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5" name="フローチャート : 判断 404"/>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102415</xdr:rowOff>
    </xdr:from>
    <xdr:to>
      <xdr:col>14</xdr:col>
      <xdr:colOff>28575</xdr:colOff>
      <xdr:row>75</xdr:row>
      <xdr:rowOff>149073</xdr:rowOff>
    </xdr:to>
    <xdr:cxnSp macro="">
      <xdr:nvCxnSpPr>
        <xdr:cNvPr id="406" name="直線コネクタ 405"/>
        <xdr:cNvCxnSpPr/>
      </xdr:nvCxnSpPr>
      <xdr:spPr>
        <a:xfrm flipV="1">
          <a:off x="8750300" y="12961165"/>
          <a:ext cx="8890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07" name="フローチャート : 判断 406"/>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166676</xdr:rowOff>
    </xdr:from>
    <xdr:ext cx="534377" cy="259045"/>
    <xdr:sp macro="" textlink="">
      <xdr:nvSpPr>
        <xdr:cNvPr id="408" name="テキスト ボックス 407"/>
        <xdr:cNvSpPr txBox="1"/>
      </xdr:nvSpPr>
      <xdr:spPr>
        <a:xfrm>
          <a:off x="9372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110965</xdr:rowOff>
    </xdr:from>
    <xdr:to>
      <xdr:col>12</xdr:col>
      <xdr:colOff>511175</xdr:colOff>
      <xdr:row>75</xdr:row>
      <xdr:rowOff>149073</xdr:rowOff>
    </xdr:to>
    <xdr:cxnSp macro="">
      <xdr:nvCxnSpPr>
        <xdr:cNvPr id="409" name="直線コネクタ 408"/>
        <xdr:cNvCxnSpPr/>
      </xdr:nvCxnSpPr>
      <xdr:spPr>
        <a:xfrm>
          <a:off x="7861300" y="12969715"/>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34288</xdr:rowOff>
    </xdr:from>
    <xdr:to>
      <xdr:col>12</xdr:col>
      <xdr:colOff>561975</xdr:colOff>
      <xdr:row>76</xdr:row>
      <xdr:rowOff>135888</xdr:rowOff>
    </xdr:to>
    <xdr:sp macro="" textlink="">
      <xdr:nvSpPr>
        <xdr:cNvPr id="410" name="フローチャート : 判断 409"/>
        <xdr:cNvSpPr/>
      </xdr:nvSpPr>
      <xdr:spPr>
        <a:xfrm>
          <a:off x="8699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127015</xdr:rowOff>
    </xdr:from>
    <xdr:ext cx="534377" cy="259045"/>
    <xdr:sp macro="" textlink="">
      <xdr:nvSpPr>
        <xdr:cNvPr id="411" name="テキスト ボックス 410"/>
        <xdr:cNvSpPr txBox="1"/>
      </xdr:nvSpPr>
      <xdr:spPr>
        <a:xfrm>
          <a:off x="8483111" y="131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73086</xdr:rowOff>
    </xdr:from>
    <xdr:to>
      <xdr:col>11</xdr:col>
      <xdr:colOff>307975</xdr:colOff>
      <xdr:row>75</xdr:row>
      <xdr:rowOff>110965</xdr:rowOff>
    </xdr:to>
    <xdr:cxnSp macro="">
      <xdr:nvCxnSpPr>
        <xdr:cNvPr id="412" name="直線コネクタ 411"/>
        <xdr:cNvCxnSpPr/>
      </xdr:nvCxnSpPr>
      <xdr:spPr>
        <a:xfrm>
          <a:off x="6972300" y="12931836"/>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114733</xdr:rowOff>
    </xdr:from>
    <xdr:to>
      <xdr:col>11</xdr:col>
      <xdr:colOff>358775</xdr:colOff>
      <xdr:row>77</xdr:row>
      <xdr:rowOff>44883</xdr:rowOff>
    </xdr:to>
    <xdr:sp macro="" textlink="">
      <xdr:nvSpPr>
        <xdr:cNvPr id="413" name="フローチャート : 判断 412"/>
        <xdr:cNvSpPr/>
      </xdr:nvSpPr>
      <xdr:spPr>
        <a:xfrm>
          <a:off x="7810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36010</xdr:rowOff>
    </xdr:from>
    <xdr:ext cx="534377" cy="259045"/>
    <xdr:sp macro="" textlink="">
      <xdr:nvSpPr>
        <xdr:cNvPr id="414" name="テキスト ボックス 413"/>
        <xdr:cNvSpPr txBox="1"/>
      </xdr:nvSpPr>
      <xdr:spPr>
        <a:xfrm>
          <a:off x="7594111" y="132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111623</xdr:rowOff>
    </xdr:from>
    <xdr:to>
      <xdr:col>10</xdr:col>
      <xdr:colOff>155575</xdr:colOff>
      <xdr:row>77</xdr:row>
      <xdr:rowOff>41773</xdr:rowOff>
    </xdr:to>
    <xdr:sp macro="" textlink="">
      <xdr:nvSpPr>
        <xdr:cNvPr id="415" name="フローチャート : 判断 414"/>
        <xdr:cNvSpPr/>
      </xdr:nvSpPr>
      <xdr:spPr>
        <a:xfrm>
          <a:off x="6921500" y="1314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32900</xdr:rowOff>
    </xdr:from>
    <xdr:ext cx="534377" cy="259045"/>
    <xdr:sp macro="" textlink="">
      <xdr:nvSpPr>
        <xdr:cNvPr id="416" name="テキスト ボックス 415"/>
        <xdr:cNvSpPr txBox="1"/>
      </xdr:nvSpPr>
      <xdr:spPr>
        <a:xfrm>
          <a:off x="6705111" y="132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129545</xdr:rowOff>
    </xdr:from>
    <xdr:to>
      <xdr:col>15</xdr:col>
      <xdr:colOff>231775</xdr:colOff>
      <xdr:row>76</xdr:row>
      <xdr:rowOff>59696</xdr:rowOff>
    </xdr:to>
    <xdr:sp macro="" textlink="">
      <xdr:nvSpPr>
        <xdr:cNvPr id="422" name="円/楕円 421"/>
        <xdr:cNvSpPr/>
      </xdr:nvSpPr>
      <xdr:spPr>
        <a:xfrm>
          <a:off x="10426700" y="12988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152422</xdr:rowOff>
    </xdr:from>
    <xdr:ext cx="534377" cy="259045"/>
    <xdr:sp macro="" textlink="">
      <xdr:nvSpPr>
        <xdr:cNvPr id="423" name="商工費該当値テキスト"/>
        <xdr:cNvSpPr txBox="1"/>
      </xdr:nvSpPr>
      <xdr:spPr>
        <a:xfrm>
          <a:off x="10528300" y="128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51615</xdr:rowOff>
    </xdr:from>
    <xdr:to>
      <xdr:col>14</xdr:col>
      <xdr:colOff>79375</xdr:colOff>
      <xdr:row>75</xdr:row>
      <xdr:rowOff>153215</xdr:rowOff>
    </xdr:to>
    <xdr:sp macro="" textlink="">
      <xdr:nvSpPr>
        <xdr:cNvPr id="424" name="円/楕円 423"/>
        <xdr:cNvSpPr/>
      </xdr:nvSpPr>
      <xdr:spPr>
        <a:xfrm>
          <a:off x="9588500" y="129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169742</xdr:rowOff>
    </xdr:from>
    <xdr:ext cx="534377" cy="259045"/>
    <xdr:sp macro="" textlink="">
      <xdr:nvSpPr>
        <xdr:cNvPr id="425" name="テキスト ボックス 424"/>
        <xdr:cNvSpPr txBox="1"/>
      </xdr:nvSpPr>
      <xdr:spPr>
        <a:xfrm>
          <a:off x="9372111" y="1268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98272</xdr:rowOff>
    </xdr:from>
    <xdr:to>
      <xdr:col>12</xdr:col>
      <xdr:colOff>561975</xdr:colOff>
      <xdr:row>76</xdr:row>
      <xdr:rowOff>28423</xdr:rowOff>
    </xdr:to>
    <xdr:sp macro="" textlink="">
      <xdr:nvSpPr>
        <xdr:cNvPr id="426" name="円/楕円 425"/>
        <xdr:cNvSpPr/>
      </xdr:nvSpPr>
      <xdr:spPr>
        <a:xfrm>
          <a:off x="8699500" y="1295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44949</xdr:rowOff>
    </xdr:from>
    <xdr:ext cx="534377" cy="259045"/>
    <xdr:sp macro="" textlink="">
      <xdr:nvSpPr>
        <xdr:cNvPr id="427" name="テキスト ボックス 426"/>
        <xdr:cNvSpPr txBox="1"/>
      </xdr:nvSpPr>
      <xdr:spPr>
        <a:xfrm>
          <a:off x="8483111" y="127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60165</xdr:rowOff>
    </xdr:from>
    <xdr:to>
      <xdr:col>11</xdr:col>
      <xdr:colOff>358775</xdr:colOff>
      <xdr:row>75</xdr:row>
      <xdr:rowOff>161765</xdr:rowOff>
    </xdr:to>
    <xdr:sp macro="" textlink="">
      <xdr:nvSpPr>
        <xdr:cNvPr id="428" name="円/楕円 427"/>
        <xdr:cNvSpPr/>
      </xdr:nvSpPr>
      <xdr:spPr>
        <a:xfrm>
          <a:off x="7810500" y="129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6842</xdr:rowOff>
    </xdr:from>
    <xdr:ext cx="534377" cy="259045"/>
    <xdr:sp macro="" textlink="">
      <xdr:nvSpPr>
        <xdr:cNvPr id="429" name="テキスト ボックス 428"/>
        <xdr:cNvSpPr txBox="1"/>
      </xdr:nvSpPr>
      <xdr:spPr>
        <a:xfrm>
          <a:off x="7594111" y="126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22286</xdr:rowOff>
    </xdr:from>
    <xdr:to>
      <xdr:col>10</xdr:col>
      <xdr:colOff>155575</xdr:colOff>
      <xdr:row>75</xdr:row>
      <xdr:rowOff>123886</xdr:rowOff>
    </xdr:to>
    <xdr:sp macro="" textlink="">
      <xdr:nvSpPr>
        <xdr:cNvPr id="430" name="円/楕円 429"/>
        <xdr:cNvSpPr/>
      </xdr:nvSpPr>
      <xdr:spPr>
        <a:xfrm>
          <a:off x="6921500" y="12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140413</xdr:rowOff>
    </xdr:from>
    <xdr:ext cx="534377" cy="259045"/>
    <xdr:sp macro="" textlink="">
      <xdr:nvSpPr>
        <xdr:cNvPr id="431" name="テキスト ボックス 430"/>
        <xdr:cNvSpPr txBox="1"/>
      </xdr:nvSpPr>
      <xdr:spPr>
        <a:xfrm>
          <a:off x="6705111" y="1265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5" name="直線コネクタ 454"/>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6"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7" name="直線コネクタ 456"/>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8"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9" name="直線コネクタ 458"/>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16611</xdr:rowOff>
    </xdr:from>
    <xdr:to>
      <xdr:col>15</xdr:col>
      <xdr:colOff>180975</xdr:colOff>
      <xdr:row>94</xdr:row>
      <xdr:rowOff>139864</xdr:rowOff>
    </xdr:to>
    <xdr:cxnSp macro="">
      <xdr:nvCxnSpPr>
        <xdr:cNvPr id="460" name="直線コネクタ 459"/>
        <xdr:cNvCxnSpPr/>
      </xdr:nvCxnSpPr>
      <xdr:spPr>
        <a:xfrm>
          <a:off x="9639300" y="16132911"/>
          <a:ext cx="8382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68445</xdr:rowOff>
    </xdr:from>
    <xdr:ext cx="534377" cy="259045"/>
    <xdr:sp macro="" textlink="">
      <xdr:nvSpPr>
        <xdr:cNvPr id="461" name="土木費平均値テキスト"/>
        <xdr:cNvSpPr txBox="1"/>
      </xdr:nvSpPr>
      <xdr:spPr>
        <a:xfrm>
          <a:off x="10528300" y="1618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2" name="フローチャート : 判断 461"/>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16611</xdr:rowOff>
    </xdr:from>
    <xdr:to>
      <xdr:col>14</xdr:col>
      <xdr:colOff>28575</xdr:colOff>
      <xdr:row>94</xdr:row>
      <xdr:rowOff>74206</xdr:rowOff>
    </xdr:to>
    <xdr:cxnSp macro="">
      <xdr:nvCxnSpPr>
        <xdr:cNvPr id="463" name="直線コネクタ 462"/>
        <xdr:cNvCxnSpPr/>
      </xdr:nvCxnSpPr>
      <xdr:spPr>
        <a:xfrm flipV="1">
          <a:off x="8750300" y="16132911"/>
          <a:ext cx="889000" cy="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22479</xdr:rowOff>
    </xdr:from>
    <xdr:to>
      <xdr:col>14</xdr:col>
      <xdr:colOff>79375</xdr:colOff>
      <xdr:row>95</xdr:row>
      <xdr:rowOff>124079</xdr:rowOff>
    </xdr:to>
    <xdr:sp macro="" textlink="">
      <xdr:nvSpPr>
        <xdr:cNvPr id="464" name="フローチャート : 判断 463"/>
        <xdr:cNvSpPr/>
      </xdr:nvSpPr>
      <xdr:spPr>
        <a:xfrm>
          <a:off x="9588500" y="163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115206</xdr:rowOff>
    </xdr:from>
    <xdr:ext cx="534377" cy="259045"/>
    <xdr:sp macro="" textlink="">
      <xdr:nvSpPr>
        <xdr:cNvPr id="465" name="テキスト ボックス 464"/>
        <xdr:cNvSpPr txBox="1"/>
      </xdr:nvSpPr>
      <xdr:spPr>
        <a:xfrm>
          <a:off x="9372111" y="16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74206</xdr:rowOff>
    </xdr:from>
    <xdr:to>
      <xdr:col>12</xdr:col>
      <xdr:colOff>511175</xdr:colOff>
      <xdr:row>95</xdr:row>
      <xdr:rowOff>153721</xdr:rowOff>
    </xdr:to>
    <xdr:cxnSp macro="">
      <xdr:nvCxnSpPr>
        <xdr:cNvPr id="466" name="直線コネクタ 465"/>
        <xdr:cNvCxnSpPr/>
      </xdr:nvCxnSpPr>
      <xdr:spPr>
        <a:xfrm flipV="1">
          <a:off x="7861300" y="16190506"/>
          <a:ext cx="889000" cy="2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112357</xdr:rowOff>
    </xdr:from>
    <xdr:to>
      <xdr:col>12</xdr:col>
      <xdr:colOff>561975</xdr:colOff>
      <xdr:row>95</xdr:row>
      <xdr:rowOff>42507</xdr:rowOff>
    </xdr:to>
    <xdr:sp macro="" textlink="">
      <xdr:nvSpPr>
        <xdr:cNvPr id="467" name="フローチャート : 判断 466"/>
        <xdr:cNvSpPr/>
      </xdr:nvSpPr>
      <xdr:spPr>
        <a:xfrm>
          <a:off x="8699500" y="162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33634</xdr:rowOff>
    </xdr:from>
    <xdr:ext cx="534377" cy="259045"/>
    <xdr:sp macro="" textlink="">
      <xdr:nvSpPr>
        <xdr:cNvPr id="468" name="テキスト ボックス 467"/>
        <xdr:cNvSpPr txBox="1"/>
      </xdr:nvSpPr>
      <xdr:spPr>
        <a:xfrm>
          <a:off x="8483111" y="163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153721</xdr:rowOff>
    </xdr:from>
    <xdr:to>
      <xdr:col>11</xdr:col>
      <xdr:colOff>307975</xdr:colOff>
      <xdr:row>96</xdr:row>
      <xdr:rowOff>9437</xdr:rowOff>
    </xdr:to>
    <xdr:cxnSp macro="">
      <xdr:nvCxnSpPr>
        <xdr:cNvPr id="469" name="直線コネクタ 468"/>
        <xdr:cNvCxnSpPr/>
      </xdr:nvCxnSpPr>
      <xdr:spPr>
        <a:xfrm flipV="1">
          <a:off x="6972300" y="16441471"/>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84556</xdr:rowOff>
    </xdr:from>
    <xdr:to>
      <xdr:col>11</xdr:col>
      <xdr:colOff>358775</xdr:colOff>
      <xdr:row>95</xdr:row>
      <xdr:rowOff>14706</xdr:rowOff>
    </xdr:to>
    <xdr:sp macro="" textlink="">
      <xdr:nvSpPr>
        <xdr:cNvPr id="470" name="フローチャート : 判断 469"/>
        <xdr:cNvSpPr/>
      </xdr:nvSpPr>
      <xdr:spPr>
        <a:xfrm>
          <a:off x="7810500" y="162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31233</xdr:rowOff>
    </xdr:from>
    <xdr:ext cx="534377" cy="259045"/>
    <xdr:sp macro="" textlink="">
      <xdr:nvSpPr>
        <xdr:cNvPr id="471" name="テキスト ボックス 470"/>
        <xdr:cNvSpPr txBox="1"/>
      </xdr:nvSpPr>
      <xdr:spPr>
        <a:xfrm>
          <a:off x="7594111" y="15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84823</xdr:rowOff>
    </xdr:from>
    <xdr:to>
      <xdr:col>10</xdr:col>
      <xdr:colOff>155575</xdr:colOff>
      <xdr:row>96</xdr:row>
      <xdr:rowOff>14973</xdr:rowOff>
    </xdr:to>
    <xdr:sp macro="" textlink="">
      <xdr:nvSpPr>
        <xdr:cNvPr id="472" name="フローチャート : 判断 471"/>
        <xdr:cNvSpPr/>
      </xdr:nvSpPr>
      <xdr:spPr>
        <a:xfrm>
          <a:off x="6921500" y="1637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31500</xdr:rowOff>
    </xdr:from>
    <xdr:ext cx="534377" cy="259045"/>
    <xdr:sp macro="" textlink="">
      <xdr:nvSpPr>
        <xdr:cNvPr id="473" name="テキスト ボックス 472"/>
        <xdr:cNvSpPr txBox="1"/>
      </xdr:nvSpPr>
      <xdr:spPr>
        <a:xfrm>
          <a:off x="6705111" y="161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89064</xdr:rowOff>
    </xdr:from>
    <xdr:to>
      <xdr:col>15</xdr:col>
      <xdr:colOff>231775</xdr:colOff>
      <xdr:row>95</xdr:row>
      <xdr:rowOff>19214</xdr:rowOff>
    </xdr:to>
    <xdr:sp macro="" textlink="">
      <xdr:nvSpPr>
        <xdr:cNvPr id="479" name="円/楕円 478"/>
        <xdr:cNvSpPr/>
      </xdr:nvSpPr>
      <xdr:spPr>
        <a:xfrm>
          <a:off x="10426700" y="162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111941</xdr:rowOff>
    </xdr:from>
    <xdr:ext cx="534377" cy="259045"/>
    <xdr:sp macro="" textlink="">
      <xdr:nvSpPr>
        <xdr:cNvPr id="480" name="土木費該当値テキスト"/>
        <xdr:cNvSpPr txBox="1"/>
      </xdr:nvSpPr>
      <xdr:spPr>
        <a:xfrm>
          <a:off x="10528300" y="160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137261</xdr:rowOff>
    </xdr:from>
    <xdr:to>
      <xdr:col>14</xdr:col>
      <xdr:colOff>79375</xdr:colOff>
      <xdr:row>94</xdr:row>
      <xdr:rowOff>67411</xdr:rowOff>
    </xdr:to>
    <xdr:sp macro="" textlink="">
      <xdr:nvSpPr>
        <xdr:cNvPr id="481" name="円/楕円 480"/>
        <xdr:cNvSpPr/>
      </xdr:nvSpPr>
      <xdr:spPr>
        <a:xfrm>
          <a:off x="9588500" y="16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83938</xdr:rowOff>
    </xdr:from>
    <xdr:ext cx="534377" cy="259045"/>
    <xdr:sp macro="" textlink="">
      <xdr:nvSpPr>
        <xdr:cNvPr id="482" name="テキスト ボックス 481"/>
        <xdr:cNvSpPr txBox="1"/>
      </xdr:nvSpPr>
      <xdr:spPr>
        <a:xfrm>
          <a:off x="9372111" y="15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23406</xdr:rowOff>
    </xdr:from>
    <xdr:to>
      <xdr:col>12</xdr:col>
      <xdr:colOff>561975</xdr:colOff>
      <xdr:row>94</xdr:row>
      <xdr:rowOff>125006</xdr:rowOff>
    </xdr:to>
    <xdr:sp macro="" textlink="">
      <xdr:nvSpPr>
        <xdr:cNvPr id="483" name="円/楕円 482"/>
        <xdr:cNvSpPr/>
      </xdr:nvSpPr>
      <xdr:spPr>
        <a:xfrm>
          <a:off x="8699500" y="161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141533</xdr:rowOff>
    </xdr:from>
    <xdr:ext cx="534377" cy="259045"/>
    <xdr:sp macro="" textlink="">
      <xdr:nvSpPr>
        <xdr:cNvPr id="484" name="テキスト ボックス 483"/>
        <xdr:cNvSpPr txBox="1"/>
      </xdr:nvSpPr>
      <xdr:spPr>
        <a:xfrm>
          <a:off x="8483111" y="159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102921</xdr:rowOff>
    </xdr:from>
    <xdr:to>
      <xdr:col>11</xdr:col>
      <xdr:colOff>358775</xdr:colOff>
      <xdr:row>96</xdr:row>
      <xdr:rowOff>33071</xdr:rowOff>
    </xdr:to>
    <xdr:sp macro="" textlink="">
      <xdr:nvSpPr>
        <xdr:cNvPr id="485" name="円/楕円 484"/>
        <xdr:cNvSpPr/>
      </xdr:nvSpPr>
      <xdr:spPr>
        <a:xfrm>
          <a:off x="7810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24198</xdr:rowOff>
    </xdr:from>
    <xdr:ext cx="534377" cy="259045"/>
    <xdr:sp macro="" textlink="">
      <xdr:nvSpPr>
        <xdr:cNvPr id="486" name="テキスト ボックス 485"/>
        <xdr:cNvSpPr txBox="1"/>
      </xdr:nvSpPr>
      <xdr:spPr>
        <a:xfrm>
          <a:off x="7594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130087</xdr:rowOff>
    </xdr:from>
    <xdr:to>
      <xdr:col>10</xdr:col>
      <xdr:colOff>155575</xdr:colOff>
      <xdr:row>96</xdr:row>
      <xdr:rowOff>60237</xdr:rowOff>
    </xdr:to>
    <xdr:sp macro="" textlink="">
      <xdr:nvSpPr>
        <xdr:cNvPr id="487" name="円/楕円 486"/>
        <xdr:cNvSpPr/>
      </xdr:nvSpPr>
      <xdr:spPr>
        <a:xfrm>
          <a:off x="6921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51364</xdr:rowOff>
    </xdr:from>
    <xdr:ext cx="534377" cy="259045"/>
    <xdr:sp macro="" textlink="">
      <xdr:nvSpPr>
        <xdr:cNvPr id="488" name="テキスト ボックス 487"/>
        <xdr:cNvSpPr txBox="1"/>
      </xdr:nvSpPr>
      <xdr:spPr>
        <a:xfrm>
          <a:off x="6705111"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10" name="直線コネクタ 509"/>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11"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2" name="直線コネクタ 511"/>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3"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4" name="直線コネクタ 513"/>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147221</xdr:rowOff>
    </xdr:from>
    <xdr:to>
      <xdr:col>23</xdr:col>
      <xdr:colOff>517525</xdr:colOff>
      <xdr:row>36</xdr:row>
      <xdr:rowOff>84036</xdr:rowOff>
    </xdr:to>
    <xdr:cxnSp macro="">
      <xdr:nvCxnSpPr>
        <xdr:cNvPr id="515" name="直線コネクタ 514"/>
        <xdr:cNvCxnSpPr/>
      </xdr:nvCxnSpPr>
      <xdr:spPr>
        <a:xfrm>
          <a:off x="15481300" y="6147971"/>
          <a:ext cx="838200" cy="10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6" name="消防費平均値テキスト"/>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7" name="フローチャート : 判断 516"/>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158971</xdr:rowOff>
    </xdr:from>
    <xdr:to>
      <xdr:col>22</xdr:col>
      <xdr:colOff>365125</xdr:colOff>
      <xdr:row>35</xdr:row>
      <xdr:rowOff>147221</xdr:rowOff>
    </xdr:to>
    <xdr:cxnSp macro="">
      <xdr:nvCxnSpPr>
        <xdr:cNvPr id="518" name="直線コネクタ 517"/>
        <xdr:cNvCxnSpPr/>
      </xdr:nvCxnSpPr>
      <xdr:spPr>
        <a:xfrm>
          <a:off x="14592300" y="5645371"/>
          <a:ext cx="889000" cy="50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161892</xdr:rowOff>
    </xdr:from>
    <xdr:to>
      <xdr:col>22</xdr:col>
      <xdr:colOff>415925</xdr:colOff>
      <xdr:row>35</xdr:row>
      <xdr:rowOff>92042</xdr:rowOff>
    </xdr:to>
    <xdr:sp macro="" textlink="">
      <xdr:nvSpPr>
        <xdr:cNvPr id="519" name="フローチャート : 判断 518"/>
        <xdr:cNvSpPr/>
      </xdr:nvSpPr>
      <xdr:spPr>
        <a:xfrm>
          <a:off x="15430500" y="59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108569</xdr:rowOff>
    </xdr:from>
    <xdr:ext cx="534377" cy="259045"/>
    <xdr:sp macro="" textlink="">
      <xdr:nvSpPr>
        <xdr:cNvPr id="520" name="テキスト ボックス 519"/>
        <xdr:cNvSpPr txBox="1"/>
      </xdr:nvSpPr>
      <xdr:spPr>
        <a:xfrm>
          <a:off x="15214111" y="5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158971</xdr:rowOff>
    </xdr:from>
    <xdr:to>
      <xdr:col>21</xdr:col>
      <xdr:colOff>161925</xdr:colOff>
      <xdr:row>36</xdr:row>
      <xdr:rowOff>60947</xdr:rowOff>
    </xdr:to>
    <xdr:cxnSp macro="">
      <xdr:nvCxnSpPr>
        <xdr:cNvPr id="521" name="直線コネクタ 520"/>
        <xdr:cNvCxnSpPr/>
      </xdr:nvCxnSpPr>
      <xdr:spPr>
        <a:xfrm flipV="1">
          <a:off x="13703300" y="5645371"/>
          <a:ext cx="889000" cy="5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96192</xdr:rowOff>
    </xdr:from>
    <xdr:to>
      <xdr:col>21</xdr:col>
      <xdr:colOff>212725</xdr:colOff>
      <xdr:row>36</xdr:row>
      <xdr:rowOff>26342</xdr:rowOff>
    </xdr:to>
    <xdr:sp macro="" textlink="">
      <xdr:nvSpPr>
        <xdr:cNvPr id="522" name="フローチャート : 判断 521"/>
        <xdr:cNvSpPr/>
      </xdr:nvSpPr>
      <xdr:spPr>
        <a:xfrm>
          <a:off x="14541500" y="60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17469</xdr:rowOff>
    </xdr:from>
    <xdr:ext cx="534377" cy="259045"/>
    <xdr:sp macro="" textlink="">
      <xdr:nvSpPr>
        <xdr:cNvPr id="523" name="テキスト ボックス 522"/>
        <xdr:cNvSpPr txBox="1"/>
      </xdr:nvSpPr>
      <xdr:spPr>
        <a:xfrm>
          <a:off x="14325111" y="61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43482</xdr:rowOff>
    </xdr:from>
    <xdr:to>
      <xdr:col>19</xdr:col>
      <xdr:colOff>644525</xdr:colOff>
      <xdr:row>36</xdr:row>
      <xdr:rowOff>60947</xdr:rowOff>
    </xdr:to>
    <xdr:cxnSp macro="">
      <xdr:nvCxnSpPr>
        <xdr:cNvPr id="524" name="直線コネクタ 523"/>
        <xdr:cNvCxnSpPr/>
      </xdr:nvCxnSpPr>
      <xdr:spPr>
        <a:xfrm>
          <a:off x="12814300" y="6215682"/>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121361</xdr:rowOff>
    </xdr:from>
    <xdr:to>
      <xdr:col>20</xdr:col>
      <xdr:colOff>9525</xdr:colOff>
      <xdr:row>36</xdr:row>
      <xdr:rowOff>51511</xdr:rowOff>
    </xdr:to>
    <xdr:sp macro="" textlink="">
      <xdr:nvSpPr>
        <xdr:cNvPr id="525" name="フローチャート : 判断 524"/>
        <xdr:cNvSpPr/>
      </xdr:nvSpPr>
      <xdr:spPr>
        <a:xfrm>
          <a:off x="13652500" y="612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68038</xdr:rowOff>
    </xdr:from>
    <xdr:ext cx="534377" cy="259045"/>
    <xdr:sp macro="" textlink="">
      <xdr:nvSpPr>
        <xdr:cNvPr id="526" name="テキスト ボックス 525"/>
        <xdr:cNvSpPr txBox="1"/>
      </xdr:nvSpPr>
      <xdr:spPr>
        <a:xfrm>
          <a:off x="13436111" y="58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72167</xdr:rowOff>
    </xdr:from>
    <xdr:to>
      <xdr:col>18</xdr:col>
      <xdr:colOff>492125</xdr:colOff>
      <xdr:row>36</xdr:row>
      <xdr:rowOff>2317</xdr:rowOff>
    </xdr:to>
    <xdr:sp macro="" textlink="">
      <xdr:nvSpPr>
        <xdr:cNvPr id="527" name="フローチャート : 判断 526"/>
        <xdr:cNvSpPr/>
      </xdr:nvSpPr>
      <xdr:spPr>
        <a:xfrm>
          <a:off x="12763500" y="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18844</xdr:rowOff>
    </xdr:from>
    <xdr:ext cx="534377" cy="259045"/>
    <xdr:sp macro="" textlink="">
      <xdr:nvSpPr>
        <xdr:cNvPr id="528" name="テキスト ボックス 527"/>
        <xdr:cNvSpPr txBox="1"/>
      </xdr:nvSpPr>
      <xdr:spPr>
        <a:xfrm>
          <a:off x="12547111" y="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33236</xdr:rowOff>
    </xdr:from>
    <xdr:to>
      <xdr:col>23</xdr:col>
      <xdr:colOff>568325</xdr:colOff>
      <xdr:row>36</xdr:row>
      <xdr:rowOff>134836</xdr:rowOff>
    </xdr:to>
    <xdr:sp macro="" textlink="">
      <xdr:nvSpPr>
        <xdr:cNvPr id="534" name="円/楕円 533"/>
        <xdr:cNvSpPr/>
      </xdr:nvSpPr>
      <xdr:spPr>
        <a:xfrm>
          <a:off x="16268700" y="62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119613</xdr:rowOff>
    </xdr:from>
    <xdr:ext cx="534377" cy="259045"/>
    <xdr:sp macro="" textlink="">
      <xdr:nvSpPr>
        <xdr:cNvPr id="535" name="消防費該当値テキスト"/>
        <xdr:cNvSpPr txBox="1"/>
      </xdr:nvSpPr>
      <xdr:spPr>
        <a:xfrm>
          <a:off x="16370300" y="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96421</xdr:rowOff>
    </xdr:from>
    <xdr:to>
      <xdr:col>22</xdr:col>
      <xdr:colOff>415925</xdr:colOff>
      <xdr:row>36</xdr:row>
      <xdr:rowOff>26571</xdr:rowOff>
    </xdr:to>
    <xdr:sp macro="" textlink="">
      <xdr:nvSpPr>
        <xdr:cNvPr id="536" name="円/楕円 535"/>
        <xdr:cNvSpPr/>
      </xdr:nvSpPr>
      <xdr:spPr>
        <a:xfrm>
          <a:off x="15430500" y="60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17698</xdr:rowOff>
    </xdr:from>
    <xdr:ext cx="534377" cy="259045"/>
    <xdr:sp macro="" textlink="">
      <xdr:nvSpPr>
        <xdr:cNvPr id="537" name="テキスト ボックス 536"/>
        <xdr:cNvSpPr txBox="1"/>
      </xdr:nvSpPr>
      <xdr:spPr>
        <a:xfrm>
          <a:off x="15214111" y="61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108171</xdr:rowOff>
    </xdr:from>
    <xdr:to>
      <xdr:col>21</xdr:col>
      <xdr:colOff>212725</xdr:colOff>
      <xdr:row>33</xdr:row>
      <xdr:rowOff>38321</xdr:rowOff>
    </xdr:to>
    <xdr:sp macro="" textlink="">
      <xdr:nvSpPr>
        <xdr:cNvPr id="538" name="円/楕円 537"/>
        <xdr:cNvSpPr/>
      </xdr:nvSpPr>
      <xdr:spPr>
        <a:xfrm>
          <a:off x="14541500" y="55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54848</xdr:rowOff>
    </xdr:from>
    <xdr:ext cx="534377" cy="259045"/>
    <xdr:sp macro="" textlink="">
      <xdr:nvSpPr>
        <xdr:cNvPr id="539" name="テキスト ボックス 538"/>
        <xdr:cNvSpPr txBox="1"/>
      </xdr:nvSpPr>
      <xdr:spPr>
        <a:xfrm>
          <a:off x="14325111" y="53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10147</xdr:rowOff>
    </xdr:from>
    <xdr:to>
      <xdr:col>20</xdr:col>
      <xdr:colOff>9525</xdr:colOff>
      <xdr:row>36</xdr:row>
      <xdr:rowOff>111747</xdr:rowOff>
    </xdr:to>
    <xdr:sp macro="" textlink="">
      <xdr:nvSpPr>
        <xdr:cNvPr id="540" name="円/楕円 539"/>
        <xdr:cNvSpPr/>
      </xdr:nvSpPr>
      <xdr:spPr>
        <a:xfrm>
          <a:off x="136525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102874</xdr:rowOff>
    </xdr:from>
    <xdr:ext cx="534377" cy="259045"/>
    <xdr:sp macro="" textlink="">
      <xdr:nvSpPr>
        <xdr:cNvPr id="541" name="テキスト ボックス 540"/>
        <xdr:cNvSpPr txBox="1"/>
      </xdr:nvSpPr>
      <xdr:spPr>
        <a:xfrm>
          <a:off x="13436111" y="62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164132</xdr:rowOff>
    </xdr:from>
    <xdr:to>
      <xdr:col>18</xdr:col>
      <xdr:colOff>492125</xdr:colOff>
      <xdr:row>36</xdr:row>
      <xdr:rowOff>94282</xdr:rowOff>
    </xdr:to>
    <xdr:sp macro="" textlink="">
      <xdr:nvSpPr>
        <xdr:cNvPr id="542" name="円/楕円 541"/>
        <xdr:cNvSpPr/>
      </xdr:nvSpPr>
      <xdr:spPr>
        <a:xfrm>
          <a:off x="12763500" y="61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85409</xdr:rowOff>
    </xdr:from>
    <xdr:ext cx="534377" cy="259045"/>
    <xdr:sp macro="" textlink="">
      <xdr:nvSpPr>
        <xdr:cNvPr id="543" name="テキスト ボックス 542"/>
        <xdr:cNvSpPr txBox="1"/>
      </xdr:nvSpPr>
      <xdr:spPr>
        <a:xfrm>
          <a:off x="12547111" y="62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70" name="直線コネクタ 569"/>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71"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2" name="直線コネクタ 571"/>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3"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4" name="直線コネクタ 573"/>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154679</xdr:rowOff>
    </xdr:from>
    <xdr:to>
      <xdr:col>23</xdr:col>
      <xdr:colOff>517525</xdr:colOff>
      <xdr:row>58</xdr:row>
      <xdr:rowOff>6252</xdr:rowOff>
    </xdr:to>
    <xdr:cxnSp macro="">
      <xdr:nvCxnSpPr>
        <xdr:cNvPr id="575" name="直線コネクタ 574"/>
        <xdr:cNvCxnSpPr/>
      </xdr:nvCxnSpPr>
      <xdr:spPr>
        <a:xfrm>
          <a:off x="15481300" y="9927329"/>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6"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7" name="フローチャート : 判断 576"/>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47019</xdr:rowOff>
    </xdr:from>
    <xdr:to>
      <xdr:col>22</xdr:col>
      <xdr:colOff>365125</xdr:colOff>
      <xdr:row>57</xdr:row>
      <xdr:rowOff>154679</xdr:rowOff>
    </xdr:to>
    <xdr:cxnSp macro="">
      <xdr:nvCxnSpPr>
        <xdr:cNvPr id="578" name="直線コネクタ 577"/>
        <xdr:cNvCxnSpPr/>
      </xdr:nvCxnSpPr>
      <xdr:spPr>
        <a:xfrm>
          <a:off x="14592300" y="9648219"/>
          <a:ext cx="889000" cy="27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69926</xdr:rowOff>
    </xdr:from>
    <xdr:to>
      <xdr:col>22</xdr:col>
      <xdr:colOff>415925</xdr:colOff>
      <xdr:row>58</xdr:row>
      <xdr:rowOff>76</xdr:rowOff>
    </xdr:to>
    <xdr:sp macro="" textlink="">
      <xdr:nvSpPr>
        <xdr:cNvPr id="579" name="フローチャート : 判断 578"/>
        <xdr:cNvSpPr/>
      </xdr:nvSpPr>
      <xdr:spPr>
        <a:xfrm>
          <a:off x="1543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16603</xdr:rowOff>
    </xdr:from>
    <xdr:ext cx="534377" cy="259045"/>
    <xdr:sp macro="" textlink="">
      <xdr:nvSpPr>
        <xdr:cNvPr id="580" name="テキスト ボックス 579"/>
        <xdr:cNvSpPr txBox="1"/>
      </xdr:nvSpPr>
      <xdr:spPr>
        <a:xfrm>
          <a:off x="15214111" y="96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47019</xdr:rowOff>
    </xdr:from>
    <xdr:to>
      <xdr:col>21</xdr:col>
      <xdr:colOff>161925</xdr:colOff>
      <xdr:row>57</xdr:row>
      <xdr:rowOff>127617</xdr:rowOff>
    </xdr:to>
    <xdr:cxnSp macro="">
      <xdr:nvCxnSpPr>
        <xdr:cNvPr id="581" name="直線コネクタ 580"/>
        <xdr:cNvCxnSpPr/>
      </xdr:nvCxnSpPr>
      <xdr:spPr>
        <a:xfrm flipV="1">
          <a:off x="13703300" y="9648219"/>
          <a:ext cx="8890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83849</xdr:rowOff>
    </xdr:from>
    <xdr:to>
      <xdr:col>21</xdr:col>
      <xdr:colOff>212725</xdr:colOff>
      <xdr:row>58</xdr:row>
      <xdr:rowOff>13999</xdr:rowOff>
    </xdr:to>
    <xdr:sp macro="" textlink="">
      <xdr:nvSpPr>
        <xdr:cNvPr id="582" name="フローチャート : 判断 581"/>
        <xdr:cNvSpPr/>
      </xdr:nvSpPr>
      <xdr:spPr>
        <a:xfrm>
          <a:off x="14541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5126</xdr:rowOff>
    </xdr:from>
    <xdr:ext cx="534377" cy="259045"/>
    <xdr:sp macro="" textlink="">
      <xdr:nvSpPr>
        <xdr:cNvPr id="583" name="テキスト ボックス 582"/>
        <xdr:cNvSpPr txBox="1"/>
      </xdr:nvSpPr>
      <xdr:spPr>
        <a:xfrm>
          <a:off x="14325111" y="99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125070</xdr:rowOff>
    </xdr:from>
    <xdr:to>
      <xdr:col>19</xdr:col>
      <xdr:colOff>644525</xdr:colOff>
      <xdr:row>57</xdr:row>
      <xdr:rowOff>127617</xdr:rowOff>
    </xdr:to>
    <xdr:cxnSp macro="">
      <xdr:nvCxnSpPr>
        <xdr:cNvPr id="584" name="直線コネクタ 583"/>
        <xdr:cNvCxnSpPr/>
      </xdr:nvCxnSpPr>
      <xdr:spPr>
        <a:xfrm>
          <a:off x="12814300" y="989772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95192</xdr:rowOff>
    </xdr:from>
    <xdr:to>
      <xdr:col>20</xdr:col>
      <xdr:colOff>9525</xdr:colOff>
      <xdr:row>58</xdr:row>
      <xdr:rowOff>25342</xdr:rowOff>
    </xdr:to>
    <xdr:sp macro="" textlink="">
      <xdr:nvSpPr>
        <xdr:cNvPr id="585" name="フローチャート : 判断 584"/>
        <xdr:cNvSpPr/>
      </xdr:nvSpPr>
      <xdr:spPr>
        <a:xfrm>
          <a:off x="13652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16469</xdr:rowOff>
    </xdr:from>
    <xdr:ext cx="534377" cy="259045"/>
    <xdr:sp macro="" textlink="">
      <xdr:nvSpPr>
        <xdr:cNvPr id="586" name="テキスト ボックス 585"/>
        <xdr:cNvSpPr txBox="1"/>
      </xdr:nvSpPr>
      <xdr:spPr>
        <a:xfrm>
          <a:off x="13436111" y="9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150513</xdr:rowOff>
    </xdr:from>
    <xdr:to>
      <xdr:col>18</xdr:col>
      <xdr:colOff>492125</xdr:colOff>
      <xdr:row>58</xdr:row>
      <xdr:rowOff>80663</xdr:rowOff>
    </xdr:to>
    <xdr:sp macro="" textlink="">
      <xdr:nvSpPr>
        <xdr:cNvPr id="587" name="フローチャート : 判断 586"/>
        <xdr:cNvSpPr/>
      </xdr:nvSpPr>
      <xdr:spPr>
        <a:xfrm>
          <a:off x="12763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71790</xdr:rowOff>
    </xdr:from>
    <xdr:ext cx="534377" cy="259045"/>
    <xdr:sp macro="" textlink="">
      <xdr:nvSpPr>
        <xdr:cNvPr id="588" name="テキスト ボックス 587"/>
        <xdr:cNvSpPr txBox="1"/>
      </xdr:nvSpPr>
      <xdr:spPr>
        <a:xfrm>
          <a:off x="12547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126902</xdr:rowOff>
    </xdr:from>
    <xdr:to>
      <xdr:col>23</xdr:col>
      <xdr:colOff>568325</xdr:colOff>
      <xdr:row>58</xdr:row>
      <xdr:rowOff>57052</xdr:rowOff>
    </xdr:to>
    <xdr:sp macro="" textlink="">
      <xdr:nvSpPr>
        <xdr:cNvPr id="594" name="円/楕円 593"/>
        <xdr:cNvSpPr/>
      </xdr:nvSpPr>
      <xdr:spPr>
        <a:xfrm>
          <a:off x="16268700" y="98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105329</xdr:rowOff>
    </xdr:from>
    <xdr:ext cx="534377" cy="259045"/>
    <xdr:sp macro="" textlink="">
      <xdr:nvSpPr>
        <xdr:cNvPr id="595" name="教育費該当値テキスト"/>
        <xdr:cNvSpPr txBox="1"/>
      </xdr:nvSpPr>
      <xdr:spPr>
        <a:xfrm>
          <a:off x="16370300" y="98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103879</xdr:rowOff>
    </xdr:from>
    <xdr:to>
      <xdr:col>22</xdr:col>
      <xdr:colOff>415925</xdr:colOff>
      <xdr:row>58</xdr:row>
      <xdr:rowOff>34029</xdr:rowOff>
    </xdr:to>
    <xdr:sp macro="" textlink="">
      <xdr:nvSpPr>
        <xdr:cNvPr id="596" name="円/楕円 595"/>
        <xdr:cNvSpPr/>
      </xdr:nvSpPr>
      <xdr:spPr>
        <a:xfrm>
          <a:off x="15430500" y="98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25156</xdr:rowOff>
    </xdr:from>
    <xdr:ext cx="534377" cy="259045"/>
    <xdr:sp macro="" textlink="">
      <xdr:nvSpPr>
        <xdr:cNvPr id="597" name="テキスト ボックス 596"/>
        <xdr:cNvSpPr txBox="1"/>
      </xdr:nvSpPr>
      <xdr:spPr>
        <a:xfrm>
          <a:off x="15214111" y="99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167669</xdr:rowOff>
    </xdr:from>
    <xdr:to>
      <xdr:col>21</xdr:col>
      <xdr:colOff>212725</xdr:colOff>
      <xdr:row>56</xdr:row>
      <xdr:rowOff>97819</xdr:rowOff>
    </xdr:to>
    <xdr:sp macro="" textlink="">
      <xdr:nvSpPr>
        <xdr:cNvPr id="598" name="円/楕円 597"/>
        <xdr:cNvSpPr/>
      </xdr:nvSpPr>
      <xdr:spPr>
        <a:xfrm>
          <a:off x="14541500" y="95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114346</xdr:rowOff>
    </xdr:from>
    <xdr:ext cx="534377" cy="259045"/>
    <xdr:sp macro="" textlink="">
      <xdr:nvSpPr>
        <xdr:cNvPr id="599" name="テキスト ボックス 598"/>
        <xdr:cNvSpPr txBox="1"/>
      </xdr:nvSpPr>
      <xdr:spPr>
        <a:xfrm>
          <a:off x="14325111" y="93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76817</xdr:rowOff>
    </xdr:from>
    <xdr:to>
      <xdr:col>20</xdr:col>
      <xdr:colOff>9525</xdr:colOff>
      <xdr:row>58</xdr:row>
      <xdr:rowOff>6967</xdr:rowOff>
    </xdr:to>
    <xdr:sp macro="" textlink="">
      <xdr:nvSpPr>
        <xdr:cNvPr id="600" name="円/楕円 599"/>
        <xdr:cNvSpPr/>
      </xdr:nvSpPr>
      <xdr:spPr>
        <a:xfrm>
          <a:off x="13652500" y="98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23494</xdr:rowOff>
    </xdr:from>
    <xdr:ext cx="534377" cy="259045"/>
    <xdr:sp macro="" textlink="">
      <xdr:nvSpPr>
        <xdr:cNvPr id="601" name="テキスト ボックス 600"/>
        <xdr:cNvSpPr txBox="1"/>
      </xdr:nvSpPr>
      <xdr:spPr>
        <a:xfrm>
          <a:off x="13436111" y="96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74270</xdr:rowOff>
    </xdr:from>
    <xdr:to>
      <xdr:col>18</xdr:col>
      <xdr:colOff>492125</xdr:colOff>
      <xdr:row>58</xdr:row>
      <xdr:rowOff>4420</xdr:rowOff>
    </xdr:to>
    <xdr:sp macro="" textlink="">
      <xdr:nvSpPr>
        <xdr:cNvPr id="602" name="円/楕円 601"/>
        <xdr:cNvSpPr/>
      </xdr:nvSpPr>
      <xdr:spPr>
        <a:xfrm>
          <a:off x="12763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20947</xdr:rowOff>
    </xdr:from>
    <xdr:ext cx="534377" cy="259045"/>
    <xdr:sp macro="" textlink="">
      <xdr:nvSpPr>
        <xdr:cNvPr id="603" name="テキスト ボックス 602"/>
        <xdr:cNvSpPr txBox="1"/>
      </xdr:nvSpPr>
      <xdr:spPr>
        <a:xfrm>
          <a:off x="12547111" y="96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9" name="直線コネクタ 628"/>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30"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2"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3" name="直線コネクタ 632"/>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98737</xdr:rowOff>
    </xdr:from>
    <xdr:to>
      <xdr:col>23</xdr:col>
      <xdr:colOff>517525</xdr:colOff>
      <xdr:row>79</xdr:row>
      <xdr:rowOff>98847</xdr:rowOff>
    </xdr:to>
    <xdr:cxnSp macro="">
      <xdr:nvCxnSpPr>
        <xdr:cNvPr id="634" name="直線コネクタ 633"/>
        <xdr:cNvCxnSpPr/>
      </xdr:nvCxnSpPr>
      <xdr:spPr>
        <a:xfrm>
          <a:off x="15481300" y="13643287"/>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5"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6" name="フローチャート : 判断 635"/>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96909</xdr:rowOff>
    </xdr:from>
    <xdr:to>
      <xdr:col>22</xdr:col>
      <xdr:colOff>365125</xdr:colOff>
      <xdr:row>79</xdr:row>
      <xdr:rowOff>98737</xdr:rowOff>
    </xdr:to>
    <xdr:cxnSp macro="">
      <xdr:nvCxnSpPr>
        <xdr:cNvPr id="637" name="直線コネクタ 636"/>
        <xdr:cNvCxnSpPr/>
      </xdr:nvCxnSpPr>
      <xdr:spPr>
        <a:xfrm>
          <a:off x="14592300" y="1364145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8" name="フローチャート : 判断 637"/>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9" name="テキスト ボックス 638"/>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92337</xdr:rowOff>
    </xdr:from>
    <xdr:to>
      <xdr:col>21</xdr:col>
      <xdr:colOff>161925</xdr:colOff>
      <xdr:row>79</xdr:row>
      <xdr:rowOff>96909</xdr:rowOff>
    </xdr:to>
    <xdr:cxnSp macro="">
      <xdr:nvCxnSpPr>
        <xdr:cNvPr id="640" name="直線コネクタ 639"/>
        <xdr:cNvCxnSpPr/>
      </xdr:nvCxnSpPr>
      <xdr:spPr>
        <a:xfrm>
          <a:off x="13703300" y="136368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1" name="フローチャート : 判断 640"/>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95970</xdr:rowOff>
    </xdr:from>
    <xdr:ext cx="469744" cy="259045"/>
    <xdr:sp macro="" textlink="">
      <xdr:nvSpPr>
        <xdr:cNvPr id="642" name="テキスト ボックス 641"/>
        <xdr:cNvSpPr txBox="1"/>
      </xdr:nvSpPr>
      <xdr:spPr>
        <a:xfrm>
          <a:off x="14357427"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90584</xdr:rowOff>
    </xdr:from>
    <xdr:to>
      <xdr:col>19</xdr:col>
      <xdr:colOff>644525</xdr:colOff>
      <xdr:row>79</xdr:row>
      <xdr:rowOff>92337</xdr:rowOff>
    </xdr:to>
    <xdr:cxnSp macro="">
      <xdr:nvCxnSpPr>
        <xdr:cNvPr id="643" name="直線コネクタ 642"/>
        <xdr:cNvCxnSpPr/>
      </xdr:nvCxnSpPr>
      <xdr:spPr>
        <a:xfrm>
          <a:off x="12814300" y="1363513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4" name="フローチャート : 判断 643"/>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96113</xdr:rowOff>
    </xdr:from>
    <xdr:ext cx="469744" cy="259045"/>
    <xdr:sp macro="" textlink="">
      <xdr:nvSpPr>
        <xdr:cNvPr id="645" name="テキスト ボックス 644"/>
        <xdr:cNvSpPr txBox="1"/>
      </xdr:nvSpPr>
      <xdr:spPr>
        <a:xfrm>
          <a:off x="13468427"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6" name="フローチャート : 判断 645"/>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40465</xdr:rowOff>
    </xdr:from>
    <xdr:ext cx="534377" cy="259045"/>
    <xdr:sp macro="" textlink="">
      <xdr:nvSpPr>
        <xdr:cNvPr id="647" name="テキスト ボックス 646"/>
        <xdr:cNvSpPr txBox="1"/>
      </xdr:nvSpPr>
      <xdr:spPr>
        <a:xfrm>
          <a:off x="12547111" y="1307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48047</xdr:rowOff>
    </xdr:from>
    <xdr:to>
      <xdr:col>23</xdr:col>
      <xdr:colOff>568325</xdr:colOff>
      <xdr:row>79</xdr:row>
      <xdr:rowOff>149647</xdr:rowOff>
    </xdr:to>
    <xdr:sp macro="" textlink="">
      <xdr:nvSpPr>
        <xdr:cNvPr id="653" name="円/楕円 652"/>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249299" cy="259045"/>
    <xdr:sp macro="" textlink="">
      <xdr:nvSpPr>
        <xdr:cNvPr id="654" name="災害復旧費該当値テキスト"/>
        <xdr:cNvSpPr txBox="1"/>
      </xdr:nvSpPr>
      <xdr:spPr>
        <a:xfrm>
          <a:off x="16370300" y="13521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47937</xdr:rowOff>
    </xdr:from>
    <xdr:to>
      <xdr:col>22</xdr:col>
      <xdr:colOff>415925</xdr:colOff>
      <xdr:row>79</xdr:row>
      <xdr:rowOff>149537</xdr:rowOff>
    </xdr:to>
    <xdr:sp macro="" textlink="">
      <xdr:nvSpPr>
        <xdr:cNvPr id="655" name="円/楕円 654"/>
        <xdr:cNvSpPr/>
      </xdr:nvSpPr>
      <xdr:spPr>
        <a:xfrm>
          <a:off x="15430500" y="135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140664</xdr:rowOff>
    </xdr:from>
    <xdr:ext cx="313932" cy="259045"/>
    <xdr:sp macro="" textlink="">
      <xdr:nvSpPr>
        <xdr:cNvPr id="656" name="テキスト ボックス 655"/>
        <xdr:cNvSpPr txBox="1"/>
      </xdr:nvSpPr>
      <xdr:spPr>
        <a:xfrm>
          <a:off x="15324333" y="13685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46109</xdr:rowOff>
    </xdr:from>
    <xdr:to>
      <xdr:col>21</xdr:col>
      <xdr:colOff>212725</xdr:colOff>
      <xdr:row>79</xdr:row>
      <xdr:rowOff>147709</xdr:rowOff>
    </xdr:to>
    <xdr:sp macro="" textlink="">
      <xdr:nvSpPr>
        <xdr:cNvPr id="657" name="円/楕円 656"/>
        <xdr:cNvSpPr/>
      </xdr:nvSpPr>
      <xdr:spPr>
        <a:xfrm>
          <a:off x="14541500" y="13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138836</xdr:rowOff>
    </xdr:from>
    <xdr:ext cx="378565" cy="259045"/>
    <xdr:sp macro="" textlink="">
      <xdr:nvSpPr>
        <xdr:cNvPr id="658" name="テキスト ボックス 657"/>
        <xdr:cNvSpPr txBox="1"/>
      </xdr:nvSpPr>
      <xdr:spPr>
        <a:xfrm>
          <a:off x="14403017" y="1368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41537</xdr:rowOff>
    </xdr:from>
    <xdr:to>
      <xdr:col>20</xdr:col>
      <xdr:colOff>9525</xdr:colOff>
      <xdr:row>79</xdr:row>
      <xdr:rowOff>143137</xdr:rowOff>
    </xdr:to>
    <xdr:sp macro="" textlink="">
      <xdr:nvSpPr>
        <xdr:cNvPr id="659" name="円/楕円 658"/>
        <xdr:cNvSpPr/>
      </xdr:nvSpPr>
      <xdr:spPr>
        <a:xfrm>
          <a:off x="13652500" y="13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134264</xdr:rowOff>
    </xdr:from>
    <xdr:ext cx="378565" cy="259045"/>
    <xdr:sp macro="" textlink="">
      <xdr:nvSpPr>
        <xdr:cNvPr id="660" name="テキスト ボックス 659"/>
        <xdr:cNvSpPr txBox="1"/>
      </xdr:nvSpPr>
      <xdr:spPr>
        <a:xfrm>
          <a:off x="13514017" y="13678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39784</xdr:rowOff>
    </xdr:from>
    <xdr:to>
      <xdr:col>18</xdr:col>
      <xdr:colOff>492125</xdr:colOff>
      <xdr:row>79</xdr:row>
      <xdr:rowOff>141384</xdr:rowOff>
    </xdr:to>
    <xdr:sp macro="" textlink="">
      <xdr:nvSpPr>
        <xdr:cNvPr id="661" name="円/楕円 660"/>
        <xdr:cNvSpPr/>
      </xdr:nvSpPr>
      <xdr:spPr>
        <a:xfrm>
          <a:off x="12763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132511</xdr:rowOff>
    </xdr:from>
    <xdr:ext cx="378565" cy="259045"/>
    <xdr:sp macro="" textlink="">
      <xdr:nvSpPr>
        <xdr:cNvPr id="662" name="テキスト ボックス 661"/>
        <xdr:cNvSpPr txBox="1"/>
      </xdr:nvSpPr>
      <xdr:spPr>
        <a:xfrm>
          <a:off x="12625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8" name="直線コネクタ 687"/>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9"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90" name="直線コネクタ 689"/>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91"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2" name="直線コネクタ 691"/>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101687</xdr:rowOff>
    </xdr:from>
    <xdr:to>
      <xdr:col>23</xdr:col>
      <xdr:colOff>517525</xdr:colOff>
      <xdr:row>97</xdr:row>
      <xdr:rowOff>103070</xdr:rowOff>
    </xdr:to>
    <xdr:cxnSp macro="">
      <xdr:nvCxnSpPr>
        <xdr:cNvPr id="693" name="直線コネクタ 692"/>
        <xdr:cNvCxnSpPr/>
      </xdr:nvCxnSpPr>
      <xdr:spPr>
        <a:xfrm>
          <a:off x="15481300" y="16732337"/>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4" name="公債費平均値テキスト"/>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5" name="フローチャート : 判断 694"/>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55761</xdr:rowOff>
    </xdr:from>
    <xdr:to>
      <xdr:col>22</xdr:col>
      <xdr:colOff>365125</xdr:colOff>
      <xdr:row>97</xdr:row>
      <xdr:rowOff>101687</xdr:rowOff>
    </xdr:to>
    <xdr:cxnSp macro="">
      <xdr:nvCxnSpPr>
        <xdr:cNvPr id="696" name="直線コネクタ 695"/>
        <xdr:cNvCxnSpPr/>
      </xdr:nvCxnSpPr>
      <xdr:spPr>
        <a:xfrm>
          <a:off x="14592300" y="16686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498</xdr:rowOff>
    </xdr:from>
    <xdr:to>
      <xdr:col>22</xdr:col>
      <xdr:colOff>415925</xdr:colOff>
      <xdr:row>96</xdr:row>
      <xdr:rowOff>102098</xdr:rowOff>
    </xdr:to>
    <xdr:sp macro="" textlink="">
      <xdr:nvSpPr>
        <xdr:cNvPr id="697" name="フローチャート : 判断 696"/>
        <xdr:cNvSpPr/>
      </xdr:nvSpPr>
      <xdr:spPr>
        <a:xfrm>
          <a:off x="15430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118625</xdr:rowOff>
    </xdr:from>
    <xdr:ext cx="534377" cy="259045"/>
    <xdr:sp macro="" textlink="">
      <xdr:nvSpPr>
        <xdr:cNvPr id="698" name="テキスト ボックス 697"/>
        <xdr:cNvSpPr txBox="1"/>
      </xdr:nvSpPr>
      <xdr:spPr>
        <a:xfrm>
          <a:off x="15214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33117</xdr:rowOff>
    </xdr:from>
    <xdr:to>
      <xdr:col>21</xdr:col>
      <xdr:colOff>161925</xdr:colOff>
      <xdr:row>97</xdr:row>
      <xdr:rowOff>55761</xdr:rowOff>
    </xdr:to>
    <xdr:cxnSp macro="">
      <xdr:nvCxnSpPr>
        <xdr:cNvPr id="699" name="直線コネクタ 698"/>
        <xdr:cNvCxnSpPr/>
      </xdr:nvCxnSpPr>
      <xdr:spPr>
        <a:xfrm>
          <a:off x="13703300" y="16663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29953</xdr:rowOff>
    </xdr:from>
    <xdr:to>
      <xdr:col>21</xdr:col>
      <xdr:colOff>212725</xdr:colOff>
      <xdr:row>96</xdr:row>
      <xdr:rowOff>131553</xdr:rowOff>
    </xdr:to>
    <xdr:sp macro="" textlink="">
      <xdr:nvSpPr>
        <xdr:cNvPr id="700" name="フローチャート : 判断 699"/>
        <xdr:cNvSpPr/>
      </xdr:nvSpPr>
      <xdr:spPr>
        <a:xfrm>
          <a:off x="14541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148080</xdr:rowOff>
    </xdr:from>
    <xdr:ext cx="534377" cy="259045"/>
    <xdr:sp macro="" textlink="">
      <xdr:nvSpPr>
        <xdr:cNvPr id="701" name="テキスト ボックス 700"/>
        <xdr:cNvSpPr txBox="1"/>
      </xdr:nvSpPr>
      <xdr:spPr>
        <a:xfrm>
          <a:off x="14325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33117</xdr:rowOff>
    </xdr:from>
    <xdr:to>
      <xdr:col>19</xdr:col>
      <xdr:colOff>644525</xdr:colOff>
      <xdr:row>97</xdr:row>
      <xdr:rowOff>35480</xdr:rowOff>
    </xdr:to>
    <xdr:cxnSp macro="">
      <xdr:nvCxnSpPr>
        <xdr:cNvPr id="702" name="直線コネクタ 701"/>
        <xdr:cNvCxnSpPr/>
      </xdr:nvCxnSpPr>
      <xdr:spPr>
        <a:xfrm flipV="1">
          <a:off x="12814300" y="16663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11219</xdr:rowOff>
    </xdr:from>
    <xdr:to>
      <xdr:col>20</xdr:col>
      <xdr:colOff>9525</xdr:colOff>
      <xdr:row>96</xdr:row>
      <xdr:rowOff>112819</xdr:rowOff>
    </xdr:to>
    <xdr:sp macro="" textlink="">
      <xdr:nvSpPr>
        <xdr:cNvPr id="703" name="フローチャート : 判断 702"/>
        <xdr:cNvSpPr/>
      </xdr:nvSpPr>
      <xdr:spPr>
        <a:xfrm>
          <a:off x="13652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129346</xdr:rowOff>
    </xdr:from>
    <xdr:ext cx="534377" cy="259045"/>
    <xdr:sp macro="" textlink="">
      <xdr:nvSpPr>
        <xdr:cNvPr id="704" name="テキスト ボックス 703"/>
        <xdr:cNvSpPr txBox="1"/>
      </xdr:nvSpPr>
      <xdr:spPr>
        <a:xfrm>
          <a:off x="13436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171315</xdr:rowOff>
    </xdr:from>
    <xdr:to>
      <xdr:col>18</xdr:col>
      <xdr:colOff>492125</xdr:colOff>
      <xdr:row>96</xdr:row>
      <xdr:rowOff>101465</xdr:rowOff>
    </xdr:to>
    <xdr:sp macro="" textlink="">
      <xdr:nvSpPr>
        <xdr:cNvPr id="705" name="フローチャート : 判断 704"/>
        <xdr:cNvSpPr/>
      </xdr:nvSpPr>
      <xdr:spPr>
        <a:xfrm>
          <a:off x="12763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117992</xdr:rowOff>
    </xdr:from>
    <xdr:ext cx="534377" cy="259045"/>
    <xdr:sp macro="" textlink="">
      <xdr:nvSpPr>
        <xdr:cNvPr id="706" name="テキスト ボックス 705"/>
        <xdr:cNvSpPr txBox="1"/>
      </xdr:nvSpPr>
      <xdr:spPr>
        <a:xfrm>
          <a:off x="12547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52270</xdr:rowOff>
    </xdr:from>
    <xdr:to>
      <xdr:col>23</xdr:col>
      <xdr:colOff>568325</xdr:colOff>
      <xdr:row>97</xdr:row>
      <xdr:rowOff>153870</xdr:rowOff>
    </xdr:to>
    <xdr:sp macro="" textlink="">
      <xdr:nvSpPr>
        <xdr:cNvPr id="712" name="円/楕円 711"/>
        <xdr:cNvSpPr/>
      </xdr:nvSpPr>
      <xdr:spPr>
        <a:xfrm>
          <a:off x="16268700" y="166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138647</xdr:rowOff>
    </xdr:from>
    <xdr:ext cx="534377" cy="259045"/>
    <xdr:sp macro="" textlink="">
      <xdr:nvSpPr>
        <xdr:cNvPr id="713" name="公債費該当値テキスト"/>
        <xdr:cNvSpPr txBox="1"/>
      </xdr:nvSpPr>
      <xdr:spPr>
        <a:xfrm>
          <a:off x="16370300" y="165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50887</xdr:rowOff>
    </xdr:from>
    <xdr:to>
      <xdr:col>22</xdr:col>
      <xdr:colOff>415925</xdr:colOff>
      <xdr:row>97</xdr:row>
      <xdr:rowOff>152487</xdr:rowOff>
    </xdr:to>
    <xdr:sp macro="" textlink="">
      <xdr:nvSpPr>
        <xdr:cNvPr id="714" name="円/楕円 713"/>
        <xdr:cNvSpPr/>
      </xdr:nvSpPr>
      <xdr:spPr>
        <a:xfrm>
          <a:off x="15430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143614</xdr:rowOff>
    </xdr:from>
    <xdr:ext cx="534377" cy="259045"/>
    <xdr:sp macro="" textlink="">
      <xdr:nvSpPr>
        <xdr:cNvPr id="715" name="テキスト ボックス 714"/>
        <xdr:cNvSpPr txBox="1"/>
      </xdr:nvSpPr>
      <xdr:spPr>
        <a:xfrm>
          <a:off x="15214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4961</xdr:rowOff>
    </xdr:from>
    <xdr:to>
      <xdr:col>21</xdr:col>
      <xdr:colOff>212725</xdr:colOff>
      <xdr:row>97</xdr:row>
      <xdr:rowOff>106561</xdr:rowOff>
    </xdr:to>
    <xdr:sp macro="" textlink="">
      <xdr:nvSpPr>
        <xdr:cNvPr id="716" name="円/楕円 715"/>
        <xdr:cNvSpPr/>
      </xdr:nvSpPr>
      <xdr:spPr>
        <a:xfrm>
          <a:off x="14541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97688</xdr:rowOff>
    </xdr:from>
    <xdr:ext cx="534377" cy="259045"/>
    <xdr:sp macro="" textlink="">
      <xdr:nvSpPr>
        <xdr:cNvPr id="717" name="テキスト ボックス 716"/>
        <xdr:cNvSpPr txBox="1"/>
      </xdr:nvSpPr>
      <xdr:spPr>
        <a:xfrm>
          <a:off x="14325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153767</xdr:rowOff>
    </xdr:from>
    <xdr:to>
      <xdr:col>20</xdr:col>
      <xdr:colOff>9525</xdr:colOff>
      <xdr:row>97</xdr:row>
      <xdr:rowOff>83917</xdr:rowOff>
    </xdr:to>
    <xdr:sp macro="" textlink="">
      <xdr:nvSpPr>
        <xdr:cNvPr id="718" name="円/楕円 717"/>
        <xdr:cNvSpPr/>
      </xdr:nvSpPr>
      <xdr:spPr>
        <a:xfrm>
          <a:off x="13652500" y="16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75044</xdr:rowOff>
    </xdr:from>
    <xdr:ext cx="534377" cy="259045"/>
    <xdr:sp macro="" textlink="">
      <xdr:nvSpPr>
        <xdr:cNvPr id="719" name="テキスト ボックス 718"/>
        <xdr:cNvSpPr txBox="1"/>
      </xdr:nvSpPr>
      <xdr:spPr>
        <a:xfrm>
          <a:off x="13436111" y="167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156130</xdr:rowOff>
    </xdr:from>
    <xdr:to>
      <xdr:col>18</xdr:col>
      <xdr:colOff>492125</xdr:colOff>
      <xdr:row>97</xdr:row>
      <xdr:rowOff>86280</xdr:rowOff>
    </xdr:to>
    <xdr:sp macro="" textlink="">
      <xdr:nvSpPr>
        <xdr:cNvPr id="720" name="円/楕円 719"/>
        <xdr:cNvSpPr/>
      </xdr:nvSpPr>
      <xdr:spPr>
        <a:xfrm>
          <a:off x="12763500" y="166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77407</xdr:rowOff>
    </xdr:from>
    <xdr:ext cx="534377" cy="259045"/>
    <xdr:sp macro="" textlink="">
      <xdr:nvSpPr>
        <xdr:cNvPr id="721" name="テキスト ボックス 720"/>
        <xdr:cNvSpPr txBox="1"/>
      </xdr:nvSpPr>
      <xdr:spPr>
        <a:xfrm>
          <a:off x="12547111" y="167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3" name="直線コネクタ 742"/>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6"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7" name="直線コネクタ 746"/>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9"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50" name="フローチャート : 判断 749"/>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2" name="フローチャート : 判断 751"/>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3" name="テキスト ボックス 752"/>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139192</xdr:rowOff>
    </xdr:from>
    <xdr:to>
      <xdr:col>29</xdr:col>
      <xdr:colOff>568325</xdr:colOff>
      <xdr:row>37</xdr:row>
      <xdr:rowOff>69342</xdr:rowOff>
    </xdr:to>
    <xdr:sp macro="" textlink="">
      <xdr:nvSpPr>
        <xdr:cNvPr id="755" name="フローチャート : 判断 754"/>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35</xdr:row>
      <xdr:rowOff>85869</xdr:rowOff>
    </xdr:from>
    <xdr:ext cx="313932" cy="259045"/>
    <xdr:sp macro="" textlink="">
      <xdr:nvSpPr>
        <xdr:cNvPr id="756" name="テキスト ボックス 755"/>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8" name="フローチャート :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9" name="テキスト ボックス 75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0" name="フローチャート : 判断 759"/>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1" name="テキスト ボックス 76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8"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74" name="テキスト ボックス 773"/>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76" name="テキスト ボックス 775"/>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議会費は、類似団体と比較し、やや高い水準が続いており、平成</a:t>
          </a:r>
          <a:r>
            <a:rPr kumimoji="1" lang="en-US" altLang="ja-JP" sz="1300">
              <a:latin typeface="ＭＳ Ｐゴシック"/>
            </a:rPr>
            <a:t>28</a:t>
          </a:r>
          <a:r>
            <a:rPr kumimoji="1" lang="ja-JP" altLang="en-US" sz="1300">
              <a:latin typeface="ＭＳ Ｐゴシック"/>
            </a:rPr>
            <a:t>年度は議場の施設整備を行ったため数字が高くなっている。</a:t>
          </a:r>
          <a:endParaRPr kumimoji="1" lang="en-US" altLang="ja-JP" sz="1300">
            <a:latin typeface="ＭＳ Ｐゴシック"/>
          </a:endParaRPr>
        </a:p>
        <a:p>
          <a:r>
            <a:rPr kumimoji="1" lang="ja-JP" altLang="en-US" sz="1300">
              <a:latin typeface="ＭＳ Ｐゴシック"/>
            </a:rPr>
            <a:t>消防費、教育費は、防災無線の更新及び耐震化事業の実施で、平成</a:t>
          </a:r>
          <a:r>
            <a:rPr kumimoji="1" lang="en-US" altLang="ja-JP" sz="1300">
              <a:latin typeface="ＭＳ Ｐゴシック"/>
            </a:rPr>
            <a:t>26</a:t>
          </a:r>
          <a:r>
            <a:rPr kumimoji="1" lang="ja-JP" altLang="en-US" sz="1300">
              <a:latin typeface="ＭＳ Ｐゴシック"/>
            </a:rPr>
            <a:t>年度には大きくなったが、その後標準的な水準となっている。</a:t>
          </a:r>
          <a:endParaRPr kumimoji="1" lang="en-US" altLang="ja-JP" sz="1300">
            <a:latin typeface="ＭＳ Ｐゴシック"/>
          </a:endParaRPr>
        </a:p>
        <a:p>
          <a:r>
            <a:rPr kumimoji="1" lang="ja-JP" altLang="en-US" sz="1300">
              <a:latin typeface="ＭＳ Ｐゴシック"/>
            </a:rPr>
            <a:t>商工費は、工業団地の排水処理センターの運営を行っていることにより類似団体と比較し、高い水準となっている。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公債費は、引き続き低い水準を維持できているが、今後の大型事業の実施により増加が見込まれてい</a:t>
          </a:r>
          <a:r>
            <a:rPr kumimoji="1" lang="ja-JP" altLang="en-US" sz="1300">
              <a:solidFill>
                <a:schemeClr val="dk1"/>
              </a:solidFill>
              <a:effectLst/>
              <a:latin typeface="+mn-lt"/>
              <a:ea typeface="+mn-ea"/>
              <a:cs typeface="+mn-cs"/>
            </a:rPr>
            <a:t>るため</a:t>
          </a:r>
          <a:r>
            <a:rPr kumimoji="1" lang="ja-JP" altLang="ja-JP" sz="1300">
              <a:solidFill>
                <a:schemeClr val="dk1"/>
              </a:solidFill>
              <a:effectLst/>
              <a:latin typeface="+mn-lt"/>
              <a:ea typeface="+mn-ea"/>
              <a:cs typeface="+mn-cs"/>
            </a:rPr>
            <a:t>、最小限の増加に抑えられるよう努めていく。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年度は事業の実施にあたり、財政調整基金を取り崩したため前年度比で実質単年度収支が減少した。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今後、大型事業の実施を控え、引き続き税収の確保、事務事業の見直しなどにより財政調整基金の適正規模の維持に努める。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全ての事業において黒字ではあるが、黒字額の減少傾向が見られる。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election activeCell="B22" sqref="B22:D30"/>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8389370</v>
      </c>
      <c r="BO4" s="381"/>
      <c r="BP4" s="381"/>
      <c r="BQ4" s="381"/>
      <c r="BR4" s="381"/>
      <c r="BS4" s="381"/>
      <c r="BT4" s="381"/>
      <c r="BU4" s="382"/>
      <c r="BV4" s="380">
        <v>8607172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8.6999999999999993</v>
      </c>
      <c r="CU4" s="387"/>
      <c r="CV4" s="387"/>
      <c r="CW4" s="387"/>
      <c r="CX4" s="387"/>
      <c r="CY4" s="387"/>
      <c r="CZ4" s="387"/>
      <c r="DA4" s="388"/>
      <c r="DB4" s="386">
        <v>8.3000000000000007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7906023</v>
      </c>
      <c r="BO5" s="418"/>
      <c r="BP5" s="418"/>
      <c r="BQ5" s="418"/>
      <c r="BR5" s="418"/>
      <c r="BS5" s="418"/>
      <c r="BT5" s="418"/>
      <c r="BU5" s="419"/>
      <c r="BV5" s="417">
        <v>7979481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82.5</v>
      </c>
      <c r="CU5" s="415"/>
      <c r="CV5" s="415"/>
      <c r="CW5" s="415"/>
      <c r="CX5" s="415"/>
      <c r="CY5" s="415"/>
      <c r="CZ5" s="415"/>
      <c r="DA5" s="416"/>
      <c r="DB5" s="414">
        <v>85</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483347</v>
      </c>
      <c r="BO6" s="418"/>
      <c r="BP6" s="418"/>
      <c r="BQ6" s="418"/>
      <c r="BR6" s="418"/>
      <c r="BS6" s="418"/>
      <c r="BT6" s="418"/>
      <c r="BU6" s="419"/>
      <c r="BV6" s="417">
        <v>627691</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82.5</v>
      </c>
      <c r="CU6" s="455"/>
      <c r="CV6" s="455"/>
      <c r="CW6" s="455"/>
      <c r="CX6" s="455"/>
      <c r="CY6" s="455"/>
      <c r="CZ6" s="455"/>
      <c r="DA6" s="456"/>
      <c r="DB6" s="454">
        <v>85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55210</v>
      </c>
      <c r="BO7" s="418"/>
      <c r="BP7" s="418"/>
      <c r="BQ7" s="418"/>
      <c r="BR7" s="418"/>
      <c r="BS7" s="418"/>
      <c r="BT7" s="418"/>
      <c r="BU7" s="419"/>
      <c r="BV7" s="417">
        <v>195081</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4901366</v>
      </c>
      <c r="CU7" s="418"/>
      <c r="CV7" s="418"/>
      <c r="CW7" s="418"/>
      <c r="CX7" s="418"/>
      <c r="CY7" s="418"/>
      <c r="CZ7" s="418"/>
      <c r="DA7" s="419"/>
      <c r="DB7" s="417">
        <v>5212717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428137</v>
      </c>
      <c r="BO8" s="418"/>
      <c r="BP8" s="418"/>
      <c r="BQ8" s="418"/>
      <c r="BR8" s="418"/>
      <c r="BS8" s="418"/>
      <c r="BT8" s="418"/>
      <c r="BU8" s="419"/>
      <c r="BV8" s="417">
        <v>432610</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1.05</v>
      </c>
      <c r="CU8" s="458"/>
      <c r="CV8" s="458"/>
      <c r="CW8" s="458"/>
      <c r="CX8" s="458"/>
      <c r="CY8" s="458"/>
      <c r="CZ8" s="458"/>
      <c r="DA8" s="459"/>
      <c r="DB8" s="457">
        <v>1.03</v>
      </c>
      <c r="DC8" s="458"/>
      <c r="DD8" s="458"/>
      <c r="DE8" s="458"/>
      <c r="DF8" s="458"/>
      <c r="DG8" s="458"/>
      <c r="DH8" s="458"/>
      <c r="DI8" s="459"/>
      <c r="DJ8" s="139"/>
      <c r="DK8" s="139"/>
      <c r="DL8" s="139"/>
      <c r="DM8" s="139"/>
      <c r="DN8" s="139"/>
      <c r="DO8" s="139"/>
    </row>
    <row r="9" spans="1:119" ht="18.75" customHeight="1" thickBot="1">
      <c r="A9" s="140"/>
      <c r="B9" s="411" t="s">
        <v>98</v>
      </c>
      <c r="C9" s="412"/>
      <c r="D9" s="412"/>
      <c r="E9" s="412"/>
      <c r="F9" s="412"/>
      <c r="G9" s="412"/>
      <c r="H9" s="412"/>
      <c r="I9" s="412"/>
      <c r="J9" s="412"/>
      <c r="K9" s="460"/>
      <c r="L9" s="461" t="s">
        <v>99</v>
      </c>
      <c r="M9" s="462"/>
      <c r="N9" s="462"/>
      <c r="O9" s="462"/>
      <c r="P9" s="462"/>
      <c r="Q9" s="463"/>
      <c r="R9" s="464">
        <v>15189</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95</v>
      </c>
      <c r="AV9" s="450"/>
      <c r="AW9" s="450"/>
      <c r="AX9" s="450"/>
      <c r="AY9" s="451" t="s">
        <v>102</v>
      </c>
      <c r="AZ9" s="452"/>
      <c r="BA9" s="452"/>
      <c r="BB9" s="452"/>
      <c r="BC9" s="452"/>
      <c r="BD9" s="452"/>
      <c r="BE9" s="452"/>
      <c r="BF9" s="452"/>
      <c r="BG9" s="452"/>
      <c r="BH9" s="452"/>
      <c r="BI9" s="452"/>
      <c r="BJ9" s="452"/>
      <c r="BK9" s="452"/>
      <c r="BL9" s="452"/>
      <c r="BM9" s="453"/>
      <c r="BN9" s="417">
        <v>-4473</v>
      </c>
      <c r="BO9" s="418"/>
      <c r="BP9" s="418"/>
      <c r="BQ9" s="418"/>
      <c r="BR9" s="418"/>
      <c r="BS9" s="418"/>
      <c r="BT9" s="418"/>
      <c r="BU9" s="419"/>
      <c r="BV9" s="417">
        <v>-42056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8</v>
      </c>
      <c r="CU9" s="415"/>
      <c r="CV9" s="415"/>
      <c r="CW9" s="415"/>
      <c r="CX9" s="415"/>
      <c r="CY9" s="415"/>
      <c r="CZ9" s="415"/>
      <c r="DA9" s="416"/>
      <c r="DB9" s="414">
        <v>7.6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16030</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250598</v>
      </c>
      <c r="BO10" s="418"/>
      <c r="BP10" s="418"/>
      <c r="BQ10" s="418"/>
      <c r="BR10" s="418"/>
      <c r="BS10" s="418"/>
      <c r="BT10" s="418"/>
      <c r="BU10" s="419"/>
      <c r="BV10" s="417">
        <v>215297</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95</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15899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649736</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15758</v>
      </c>
      <c r="S13" s="499"/>
      <c r="T13" s="499"/>
      <c r="U13" s="499"/>
      <c r="V13" s="500"/>
      <c r="W13" s="433" t="s">
        <v>125</v>
      </c>
      <c r="X13" s="434"/>
      <c r="Y13" s="434"/>
      <c r="Z13" s="434"/>
      <c r="AA13" s="434"/>
      <c r="AB13" s="424"/>
      <c r="AC13" s="468">
        <v>1444</v>
      </c>
      <c r="AD13" s="469"/>
      <c r="AE13" s="469"/>
      <c r="AF13" s="469"/>
      <c r="AG13" s="508"/>
      <c r="AH13" s="468">
        <v>1638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46125</v>
      </c>
      <c r="BO13" s="418"/>
      <c r="BP13" s="418"/>
      <c r="BQ13" s="418"/>
      <c r="BR13" s="418"/>
      <c r="BS13" s="418"/>
      <c r="BT13" s="418"/>
      <c r="BU13" s="419"/>
      <c r="BV13" s="417">
        <v>-476495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15955</v>
      </c>
      <c r="S14" s="499"/>
      <c r="T14" s="499"/>
      <c r="U14" s="499"/>
      <c r="V14" s="500"/>
      <c r="W14" s="407"/>
      <c r="X14" s="408"/>
      <c r="Y14" s="408"/>
      <c r="Z14" s="408"/>
      <c r="AA14" s="408"/>
      <c r="AB14" s="397"/>
      <c r="AC14" s="501">
        <v>18.399999999999999</v>
      </c>
      <c r="AD14" s="502"/>
      <c r="AE14" s="502"/>
      <c r="AF14" s="502"/>
      <c r="AG14" s="503"/>
      <c r="AH14" s="501">
        <v>18.899999999999999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15805</v>
      </c>
      <c r="S15" s="499"/>
      <c r="T15" s="499"/>
      <c r="U15" s="499"/>
      <c r="V15" s="500"/>
      <c r="W15" s="433" t="s">
        <v>132</v>
      </c>
      <c r="X15" s="434"/>
      <c r="Y15" s="434"/>
      <c r="Z15" s="434"/>
      <c r="AA15" s="434"/>
      <c r="AB15" s="424"/>
      <c r="AC15" s="468">
        <v>2337</v>
      </c>
      <c r="AD15" s="469"/>
      <c r="AE15" s="469"/>
      <c r="AF15" s="469"/>
      <c r="AG15" s="508"/>
      <c r="AH15" s="468">
        <v>2609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3782323</v>
      </c>
      <c r="BO15" s="381"/>
      <c r="BP15" s="381"/>
      <c r="BQ15" s="381"/>
      <c r="BR15" s="381"/>
      <c r="BS15" s="381"/>
      <c r="BT15" s="381"/>
      <c r="BU15" s="382"/>
      <c r="BV15" s="380">
        <v>4017601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29.7</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3692613</v>
      </c>
      <c r="BO16" s="418"/>
      <c r="BP16" s="418"/>
      <c r="BQ16" s="418"/>
      <c r="BR16" s="418"/>
      <c r="BS16" s="418"/>
      <c r="BT16" s="418"/>
      <c r="BU16" s="419"/>
      <c r="BV16" s="417">
        <v>3747641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4080</v>
      </c>
      <c r="AD17" s="469"/>
      <c r="AE17" s="469"/>
      <c r="AF17" s="469"/>
      <c r="AG17" s="508"/>
      <c r="AH17" s="468">
        <v>4437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4901366</v>
      </c>
      <c r="BO17" s="418"/>
      <c r="BP17" s="418"/>
      <c r="BQ17" s="418"/>
      <c r="BR17" s="418"/>
      <c r="BS17" s="418"/>
      <c r="BT17" s="418"/>
      <c r="BU17" s="419"/>
      <c r="BV17" s="417">
        <v>5212717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70.16</v>
      </c>
      <c r="M18" s="530"/>
      <c r="N18" s="530"/>
      <c r="O18" s="530"/>
      <c r="P18" s="530"/>
      <c r="Q18" s="530"/>
      <c r="R18" s="531"/>
      <c r="S18" s="531"/>
      <c r="T18" s="531"/>
      <c r="U18" s="531"/>
      <c r="V18" s="532"/>
      <c r="W18" s="435"/>
      <c r="X18" s="436"/>
      <c r="Y18" s="436"/>
      <c r="Z18" s="436"/>
      <c r="AA18" s="436"/>
      <c r="AB18" s="427"/>
      <c r="AC18" s="533">
        <v>51.9</v>
      </c>
      <c r="AD18" s="534"/>
      <c r="AE18" s="534"/>
      <c r="AF18" s="534"/>
      <c r="AG18" s="535"/>
      <c r="AH18" s="533">
        <v>51.1</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4173361</v>
      </c>
      <c r="BO18" s="418"/>
      <c r="BP18" s="418"/>
      <c r="BQ18" s="418"/>
      <c r="BR18" s="418"/>
      <c r="BS18" s="418"/>
      <c r="BT18" s="418"/>
      <c r="BU18" s="419"/>
      <c r="BV18" s="417">
        <v>4259206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216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6201051</v>
      </c>
      <c r="BO19" s="418"/>
      <c r="BP19" s="418"/>
      <c r="BQ19" s="418"/>
      <c r="BR19" s="418"/>
      <c r="BS19" s="418"/>
      <c r="BT19" s="418"/>
      <c r="BU19" s="419"/>
      <c r="BV19" s="417">
        <v>6574384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4957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2687459</v>
      </c>
      <c r="BO23" s="418"/>
      <c r="BP23" s="418"/>
      <c r="BQ23" s="418"/>
      <c r="BR23" s="418"/>
      <c r="BS23" s="418"/>
      <c r="BT23" s="418"/>
      <c r="BU23" s="419"/>
      <c r="BV23" s="417">
        <v>2942963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7400</v>
      </c>
      <c r="R24" s="469"/>
      <c r="S24" s="469"/>
      <c r="T24" s="469"/>
      <c r="U24" s="469"/>
      <c r="V24" s="508"/>
      <c r="W24" s="563"/>
      <c r="X24" s="551"/>
      <c r="Y24" s="552"/>
      <c r="Z24" s="467" t="s">
        <v>156</v>
      </c>
      <c r="AA24" s="447"/>
      <c r="AB24" s="447"/>
      <c r="AC24" s="447"/>
      <c r="AD24" s="447"/>
      <c r="AE24" s="447"/>
      <c r="AF24" s="447"/>
      <c r="AG24" s="448"/>
      <c r="AH24" s="468">
        <v>142</v>
      </c>
      <c r="AI24" s="469"/>
      <c r="AJ24" s="469"/>
      <c r="AK24" s="469"/>
      <c r="AL24" s="508"/>
      <c r="AM24" s="468">
        <v>431680</v>
      </c>
      <c r="AN24" s="469"/>
      <c r="AO24" s="469"/>
      <c r="AP24" s="469"/>
      <c r="AQ24" s="469"/>
      <c r="AR24" s="508"/>
      <c r="AS24" s="468">
        <v>3040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1175163</v>
      </c>
      <c r="BO24" s="418"/>
      <c r="BP24" s="418"/>
      <c r="BQ24" s="418"/>
      <c r="BR24" s="418"/>
      <c r="BS24" s="418"/>
      <c r="BT24" s="418"/>
      <c r="BU24" s="419"/>
      <c r="BV24" s="417">
        <v>1334667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6000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152309</v>
      </c>
      <c r="BO25" s="381"/>
      <c r="BP25" s="381"/>
      <c r="BQ25" s="381"/>
      <c r="BR25" s="381"/>
      <c r="BS25" s="381"/>
      <c r="BT25" s="381"/>
      <c r="BU25" s="382"/>
      <c r="BV25" s="380">
        <v>196492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5500</v>
      </c>
      <c r="R26" s="469"/>
      <c r="S26" s="469"/>
      <c r="T26" s="469"/>
      <c r="U26" s="469"/>
      <c r="V26" s="508"/>
      <c r="W26" s="563"/>
      <c r="X26" s="551"/>
      <c r="Y26" s="552"/>
      <c r="Z26" s="467" t="s">
        <v>162</v>
      </c>
      <c r="AA26" s="573"/>
      <c r="AB26" s="573"/>
      <c r="AC26" s="573"/>
      <c r="AD26" s="573"/>
      <c r="AE26" s="573"/>
      <c r="AF26" s="573"/>
      <c r="AG26" s="574"/>
      <c r="AH26" s="468">
        <v>16</v>
      </c>
      <c r="AI26" s="469"/>
      <c r="AJ26" s="469"/>
      <c r="AK26" s="469"/>
      <c r="AL26" s="508"/>
      <c r="AM26" s="468">
        <v>47792</v>
      </c>
      <c r="AN26" s="469"/>
      <c r="AO26" s="469"/>
      <c r="AP26" s="469"/>
      <c r="AQ26" s="469"/>
      <c r="AR26" s="508"/>
      <c r="AS26" s="468">
        <v>2987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3400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545933</v>
      </c>
      <c r="BO27" s="587"/>
      <c r="BP27" s="587"/>
      <c r="BQ27" s="587"/>
      <c r="BR27" s="587"/>
      <c r="BS27" s="587"/>
      <c r="BT27" s="587"/>
      <c r="BU27" s="588"/>
      <c r="BV27" s="586">
        <v>545649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168</v>
      </c>
      <c r="F28" s="447"/>
      <c r="G28" s="447"/>
      <c r="H28" s="447"/>
      <c r="I28" s="447"/>
      <c r="J28" s="447"/>
      <c r="K28" s="448"/>
      <c r="L28" s="468">
        <v>1</v>
      </c>
      <c r="M28" s="469"/>
      <c r="N28" s="469"/>
      <c r="O28" s="469"/>
      <c r="P28" s="508"/>
      <c r="Q28" s="468">
        <v>2800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1471165</v>
      </c>
      <c r="BO28" s="381"/>
      <c r="BP28" s="381"/>
      <c r="BQ28" s="381"/>
      <c r="BR28" s="381"/>
      <c r="BS28" s="381"/>
      <c r="BT28" s="381"/>
      <c r="BU28" s="382"/>
      <c r="BV28" s="380">
        <v>1420567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172</v>
      </c>
      <c r="F29" s="447"/>
      <c r="G29" s="447"/>
      <c r="H29" s="447"/>
      <c r="I29" s="447"/>
      <c r="J29" s="447"/>
      <c r="K29" s="448"/>
      <c r="L29" s="468">
        <v>12</v>
      </c>
      <c r="M29" s="469"/>
      <c r="N29" s="469"/>
      <c r="O29" s="469"/>
      <c r="P29" s="508"/>
      <c r="Q29" s="468">
        <v>2500</v>
      </c>
      <c r="R29" s="469"/>
      <c r="S29" s="469"/>
      <c r="T29" s="469"/>
      <c r="U29" s="469"/>
      <c r="V29" s="508"/>
      <c r="W29" s="564"/>
      <c r="X29" s="565"/>
      <c r="Y29" s="566"/>
      <c r="Z29" s="467" t="s">
        <v>173</v>
      </c>
      <c r="AA29" s="447"/>
      <c r="AB29" s="447"/>
      <c r="AC29" s="447"/>
      <c r="AD29" s="447"/>
      <c r="AE29" s="447"/>
      <c r="AF29" s="447"/>
      <c r="AG29" s="448"/>
      <c r="AH29" s="468">
        <v>144</v>
      </c>
      <c r="AI29" s="469"/>
      <c r="AJ29" s="469"/>
      <c r="AK29" s="469"/>
      <c r="AL29" s="508"/>
      <c r="AM29" s="468">
        <v>439726</v>
      </c>
      <c r="AN29" s="469"/>
      <c r="AO29" s="469"/>
      <c r="AP29" s="469"/>
      <c r="AQ29" s="469"/>
      <c r="AR29" s="508"/>
      <c r="AS29" s="468">
        <v>3054</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t="s">
        <v>123</v>
      </c>
      <c r="BO29" s="418"/>
      <c r="BP29" s="418"/>
      <c r="BQ29" s="418"/>
      <c r="BR29" s="418"/>
      <c r="BS29" s="418"/>
      <c r="BT29" s="418"/>
      <c r="BU29" s="419"/>
      <c r="BV29" s="417" t="s">
        <v>123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691048</v>
      </c>
      <c r="BO30" s="587"/>
      <c r="BP30" s="587"/>
      <c r="BQ30" s="587"/>
      <c r="BR30" s="587"/>
      <c r="BS30" s="587"/>
      <c r="BT30" s="587"/>
      <c r="BU30" s="588"/>
      <c r="BV30" s="586">
        <v>703487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芳賀町国民健康保険特別会計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芳賀町農業集落排水事業特別会計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芳賀中部上水道企業団</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芳賀町農業公社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芳賀工業団地排水処理センター特別会計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芳賀町介護保険特別会計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芳賀町公共下水道事業特別会計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栃木県市町村総合事務組合(一般会計)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芳賀町ロマン開発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芳賀町祖母井南部土地区画整理事業特別会計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芳賀町後期高齢者医療特別会計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IF('各会計、関係団体の財政状況及び健全化判断比率'!B33="","",'各会計、関係団体の財政状況及び健全化判断比率'!B33)</f>
        <v>芳賀町宅地造成事業特別会計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栃木県市町村総合事務組合(特別会計)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栃木県後期高齢者医療広域連合(一般会計)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栃木県後期高齢者医療広域連合(後期高齢者医療特別会計)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芳賀地区広域行政事務組合(一般会計)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芳賀地区広域行政事務組合(救急医療センター特別会計)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芳賀地区広域行政事務組合(ごみ処理施設特別会計)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芳賀地区広域行政事務組合(卸売市場特別会計)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芳賀地区広域行政事務組合(ふるさと市町村圏基金特別会計)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22" sqref="B3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91" t="s">
        <v>535</v>
      </c>
      <c r="D34" s="1191"/>
      <c r="E34" s="1192"/>
      <c r="F34" s="32">
        <v>12.93</v>
      </c>
      <c r="G34" s="33">
        <v>9.65</v>
      </c>
      <c r="H34" s="33">
        <v>9.2200000000000006</v>
      </c>
      <c r="I34" s="33">
        <v>8.16</v>
      </c>
      <c r="J34" s="34">
        <v>8.6300000000000008</v>
      </c>
      <c r="K34" s="22"/>
      <c r="L34" s="22"/>
      <c r="M34" s="22"/>
      <c r="N34" s="22"/>
      <c r="O34" s="22"/>
      <c r="P34" s="22"/>
    </row>
    <row r="35" spans="1:16" ht="39" customHeight="1">
      <c r="A35" s="22"/>
      <c r="B35" s="35"/>
      <c r="C35" s="1185" t="s">
        <v>536</v>
      </c>
      <c r="D35" s="1186"/>
      <c r="E35" s="1187"/>
      <c r="F35" s="36">
        <v>2.74</v>
      </c>
      <c r="G35" s="37">
        <v>3.22</v>
      </c>
      <c r="H35" s="37">
        <v>3.8</v>
      </c>
      <c r="I35" s="37">
        <v>3.52</v>
      </c>
      <c r="J35" s="38">
        <v>3.37</v>
      </c>
      <c r="K35" s="22"/>
      <c r="L35" s="22"/>
      <c r="M35" s="22"/>
      <c r="N35" s="22"/>
      <c r="O35" s="22"/>
      <c r="P35" s="22"/>
    </row>
    <row r="36" spans="1:16" ht="39" customHeight="1">
      <c r="A36" s="22"/>
      <c r="B36" s="35"/>
      <c r="C36" s="1185" t="s">
        <v>537</v>
      </c>
      <c r="D36" s="1186"/>
      <c r="E36" s="1187"/>
      <c r="F36" s="36">
        <v>1.1100000000000001</v>
      </c>
      <c r="G36" s="37">
        <v>1.23</v>
      </c>
      <c r="H36" s="37">
        <v>0.91</v>
      </c>
      <c r="I36" s="37">
        <v>0.81</v>
      </c>
      <c r="J36" s="38">
        <v>1.32</v>
      </c>
      <c r="K36" s="22"/>
      <c r="L36" s="22"/>
      <c r="M36" s="22"/>
      <c r="N36" s="22"/>
      <c r="O36" s="22"/>
      <c r="P36" s="22"/>
    </row>
    <row r="37" spans="1:16" ht="39" customHeight="1">
      <c r="A37" s="22"/>
      <c r="B37" s="35"/>
      <c r="C37" s="1185" t="s">
        <v>538</v>
      </c>
      <c r="D37" s="1186"/>
      <c r="E37" s="1187"/>
      <c r="F37" s="36">
        <v>0.18</v>
      </c>
      <c r="G37" s="37">
        <v>0.08</v>
      </c>
      <c r="H37" s="37">
        <v>0.1</v>
      </c>
      <c r="I37" s="37">
        <v>0.23</v>
      </c>
      <c r="J37" s="38">
        <v>0.37</v>
      </c>
      <c r="K37" s="22"/>
      <c r="L37" s="22"/>
      <c r="M37" s="22"/>
      <c r="N37" s="22"/>
      <c r="O37" s="22"/>
      <c r="P37" s="22"/>
    </row>
    <row r="38" spans="1:16" ht="39" customHeight="1">
      <c r="A38" s="22"/>
      <c r="B38" s="35"/>
      <c r="C38" s="1185" t="s">
        <v>539</v>
      </c>
      <c r="D38" s="1186"/>
      <c r="E38" s="1187"/>
      <c r="F38" s="36">
        <v>0.19</v>
      </c>
      <c r="G38" s="37">
        <v>0.24</v>
      </c>
      <c r="H38" s="37">
        <v>0.13</v>
      </c>
      <c r="I38" s="37">
        <v>0.11</v>
      </c>
      <c r="J38" s="38">
        <v>0.2</v>
      </c>
      <c r="K38" s="22"/>
      <c r="L38" s="22"/>
      <c r="M38" s="22"/>
      <c r="N38" s="22"/>
      <c r="O38" s="22"/>
      <c r="P38" s="22"/>
    </row>
    <row r="39" spans="1:16" ht="39" customHeight="1">
      <c r="A39" s="22"/>
      <c r="B39" s="35"/>
      <c r="C39" s="1185" t="s">
        <v>540</v>
      </c>
      <c r="D39" s="1186"/>
      <c r="E39" s="1187"/>
      <c r="F39" s="36">
        <v>0.08</v>
      </c>
      <c r="G39" s="37">
        <v>0.24</v>
      </c>
      <c r="H39" s="37">
        <v>0.09</v>
      </c>
      <c r="I39" s="37">
        <v>0.09</v>
      </c>
      <c r="J39" s="38">
        <v>0.1</v>
      </c>
      <c r="K39" s="22"/>
      <c r="L39" s="22"/>
      <c r="M39" s="22"/>
      <c r="N39" s="22"/>
      <c r="O39" s="22"/>
      <c r="P39" s="22"/>
    </row>
    <row r="40" spans="1:16" ht="39" customHeight="1">
      <c r="A40" s="22"/>
      <c r="B40" s="35"/>
      <c r="C40" s="1185" t="s">
        <v>541</v>
      </c>
      <c r="D40" s="1186"/>
      <c r="E40" s="1187"/>
      <c r="F40" s="36">
        <v>0.09</v>
      </c>
      <c r="G40" s="37">
        <v>0.04</v>
      </c>
      <c r="H40" s="37">
        <v>0.1</v>
      </c>
      <c r="I40" s="37">
        <v>0.04</v>
      </c>
      <c r="J40" s="38">
        <v>7.0000000000000007E-2</v>
      </c>
      <c r="K40" s="22"/>
      <c r="L40" s="22"/>
      <c r="M40" s="22"/>
      <c r="N40" s="22"/>
      <c r="O40" s="22"/>
      <c r="P40" s="22"/>
    </row>
    <row r="41" spans="1:16" ht="39" customHeight="1">
      <c r="A41" s="22"/>
      <c r="B41" s="35"/>
      <c r="C41" s="1185" t="s">
        <v>542</v>
      </c>
      <c r="D41" s="1186"/>
      <c r="E41" s="1187"/>
      <c r="F41" s="36">
        <v>0.06</v>
      </c>
      <c r="G41" s="37">
        <v>0.06</v>
      </c>
      <c r="H41" s="37">
        <v>0.08</v>
      </c>
      <c r="I41" s="37">
        <v>0.08</v>
      </c>
      <c r="J41" s="38">
        <v>0.01</v>
      </c>
      <c r="K41" s="22"/>
      <c r="L41" s="22"/>
      <c r="M41" s="22"/>
      <c r="N41" s="22"/>
      <c r="O41" s="22"/>
      <c r="P41" s="22"/>
    </row>
    <row r="42" spans="1:16" ht="39" customHeight="1">
      <c r="A42" s="22"/>
      <c r="B42" s="39"/>
      <c r="C42" s="1185" t="s">
        <v>543</v>
      </c>
      <c r="D42" s="1186"/>
      <c r="E42" s="1187"/>
      <c r="F42" s="36" t="s">
        <v>489</v>
      </c>
      <c r="G42" s="37" t="s">
        <v>489</v>
      </c>
      <c r="H42" s="37" t="s">
        <v>489</v>
      </c>
      <c r="I42" s="37" t="s">
        <v>489</v>
      </c>
      <c r="J42" s="38" t="s">
        <v>489</v>
      </c>
      <c r="K42" s="22"/>
      <c r="L42" s="22"/>
      <c r="M42" s="22"/>
      <c r="N42" s="22"/>
      <c r="O42" s="22"/>
      <c r="P42" s="22"/>
    </row>
    <row r="43" spans="1:16" ht="39" customHeight="1" thickBot="1">
      <c r="A43" s="22"/>
      <c r="B43" s="40"/>
      <c r="C43" s="1188" t="s">
        <v>544</v>
      </c>
      <c r="D43" s="1189"/>
      <c r="E43" s="119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B22" sqref="B3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201" t="s">
        <v>11</v>
      </c>
      <c r="C45" s="1202"/>
      <c r="D45" s="58"/>
      <c r="E45" s="1207" t="s">
        <v>12</v>
      </c>
      <c r="F45" s="1207"/>
      <c r="G45" s="1207"/>
      <c r="H45" s="1207"/>
      <c r="I45" s="1207"/>
      <c r="J45" s="1208"/>
      <c r="K45" s="59">
        <v>611</v>
      </c>
      <c r="L45" s="60">
        <v>603</v>
      </c>
      <c r="M45" s="60">
        <v>570</v>
      </c>
      <c r="N45" s="60">
        <v>498</v>
      </c>
      <c r="O45" s="61">
        <v>495</v>
      </c>
      <c r="P45" s="48"/>
      <c r="Q45" s="48"/>
      <c r="R45" s="48"/>
      <c r="S45" s="48"/>
      <c r="T45" s="48"/>
      <c r="U45" s="48"/>
    </row>
    <row r="46" spans="1:21" ht="30.75" customHeight="1">
      <c r="A46" s="48"/>
      <c r="B46" s="1203"/>
      <c r="C46" s="1204"/>
      <c r="D46" s="62"/>
      <c r="E46" s="1195" t="s">
        <v>13</v>
      </c>
      <c r="F46" s="1195"/>
      <c r="G46" s="1195"/>
      <c r="H46" s="1195"/>
      <c r="I46" s="1195"/>
      <c r="J46" s="1196"/>
      <c r="K46" s="63" t="s">
        <v>489</v>
      </c>
      <c r="L46" s="64" t="s">
        <v>489</v>
      </c>
      <c r="M46" s="64" t="s">
        <v>489</v>
      </c>
      <c r="N46" s="64" t="s">
        <v>489</v>
      </c>
      <c r="O46" s="65" t="s">
        <v>489</v>
      </c>
      <c r="P46" s="48"/>
      <c r="Q46" s="48"/>
      <c r="R46" s="48"/>
      <c r="S46" s="48"/>
      <c r="T46" s="48"/>
      <c r="U46" s="48"/>
    </row>
    <row r="47" spans="1:21" ht="30.75" customHeight="1">
      <c r="A47" s="48"/>
      <c r="B47" s="1203"/>
      <c r="C47" s="1204"/>
      <c r="D47" s="62"/>
      <c r="E47" s="1195" t="s">
        <v>14</v>
      </c>
      <c r="F47" s="1195"/>
      <c r="G47" s="1195"/>
      <c r="H47" s="1195"/>
      <c r="I47" s="1195"/>
      <c r="J47" s="1196"/>
      <c r="K47" s="63" t="s">
        <v>489</v>
      </c>
      <c r="L47" s="64" t="s">
        <v>489</v>
      </c>
      <c r="M47" s="64" t="s">
        <v>489</v>
      </c>
      <c r="N47" s="64" t="s">
        <v>489</v>
      </c>
      <c r="O47" s="65" t="s">
        <v>489</v>
      </c>
      <c r="P47" s="48"/>
      <c r="Q47" s="48"/>
      <c r="R47" s="48"/>
      <c r="S47" s="48"/>
      <c r="T47" s="48"/>
      <c r="U47" s="48"/>
    </row>
    <row r="48" spans="1:21" ht="30.75" customHeight="1">
      <c r="A48" s="48"/>
      <c r="B48" s="1203"/>
      <c r="C48" s="1204"/>
      <c r="D48" s="62"/>
      <c r="E48" s="1195" t="s">
        <v>15</v>
      </c>
      <c r="F48" s="1195"/>
      <c r="G48" s="1195"/>
      <c r="H48" s="1195"/>
      <c r="I48" s="1195"/>
      <c r="J48" s="1196"/>
      <c r="K48" s="63">
        <v>192</v>
      </c>
      <c r="L48" s="64">
        <v>224</v>
      </c>
      <c r="M48" s="64">
        <v>184</v>
      </c>
      <c r="N48" s="64">
        <v>188</v>
      </c>
      <c r="O48" s="65">
        <v>188</v>
      </c>
      <c r="P48" s="48"/>
      <c r="Q48" s="48"/>
      <c r="R48" s="48"/>
      <c r="S48" s="48"/>
      <c r="T48" s="48"/>
      <c r="U48" s="48"/>
    </row>
    <row r="49" spans="1:21" ht="30.75" customHeight="1">
      <c r="A49" s="48"/>
      <c r="B49" s="1203"/>
      <c r="C49" s="1204"/>
      <c r="D49" s="62"/>
      <c r="E49" s="1195" t="s">
        <v>16</v>
      </c>
      <c r="F49" s="1195"/>
      <c r="G49" s="1195"/>
      <c r="H49" s="1195"/>
      <c r="I49" s="1195"/>
      <c r="J49" s="1196"/>
      <c r="K49" s="63">
        <v>22</v>
      </c>
      <c r="L49" s="64">
        <v>19</v>
      </c>
      <c r="M49" s="64">
        <v>16</v>
      </c>
      <c r="N49" s="64">
        <v>17</v>
      </c>
      <c r="O49" s="65">
        <v>22</v>
      </c>
      <c r="P49" s="48"/>
      <c r="Q49" s="48"/>
      <c r="R49" s="48"/>
      <c r="S49" s="48"/>
      <c r="T49" s="48"/>
      <c r="U49" s="48"/>
    </row>
    <row r="50" spans="1:21" ht="30.75" customHeight="1">
      <c r="A50" s="48"/>
      <c r="B50" s="1203"/>
      <c r="C50" s="1204"/>
      <c r="D50" s="62"/>
      <c r="E50" s="1195" t="s">
        <v>17</v>
      </c>
      <c r="F50" s="1195"/>
      <c r="G50" s="1195"/>
      <c r="H50" s="1195"/>
      <c r="I50" s="1195"/>
      <c r="J50" s="1196"/>
      <c r="K50" s="63">
        <v>49</v>
      </c>
      <c r="L50" s="64">
        <v>31</v>
      </c>
      <c r="M50" s="64">
        <v>30</v>
      </c>
      <c r="N50" s="64">
        <v>29</v>
      </c>
      <c r="O50" s="65">
        <v>29</v>
      </c>
      <c r="P50" s="48"/>
      <c r="Q50" s="48"/>
      <c r="R50" s="48"/>
      <c r="S50" s="48"/>
      <c r="T50" s="48"/>
      <c r="U50" s="48"/>
    </row>
    <row r="51" spans="1:21" ht="30.75" customHeight="1">
      <c r="A51" s="48"/>
      <c r="B51" s="1205"/>
      <c r="C51" s="1206"/>
      <c r="D51" s="66"/>
      <c r="E51" s="1195" t="s">
        <v>18</v>
      </c>
      <c r="F51" s="1195"/>
      <c r="G51" s="1195"/>
      <c r="H51" s="1195"/>
      <c r="I51" s="1195"/>
      <c r="J51" s="1196"/>
      <c r="K51" s="63" t="s">
        <v>489</v>
      </c>
      <c r="L51" s="64" t="s">
        <v>489</v>
      </c>
      <c r="M51" s="64" t="s">
        <v>489</v>
      </c>
      <c r="N51" s="64" t="s">
        <v>489</v>
      </c>
      <c r="O51" s="65" t="s">
        <v>489</v>
      </c>
      <c r="P51" s="48"/>
      <c r="Q51" s="48"/>
      <c r="R51" s="48"/>
      <c r="S51" s="48"/>
      <c r="T51" s="48"/>
      <c r="U51" s="48"/>
    </row>
    <row r="52" spans="1:21" ht="30.75" customHeight="1">
      <c r="A52" s="48"/>
      <c r="B52" s="1193" t="s">
        <v>19</v>
      </c>
      <c r="C52" s="1194"/>
      <c r="D52" s="66"/>
      <c r="E52" s="1195" t="s">
        <v>20</v>
      </c>
      <c r="F52" s="1195"/>
      <c r="G52" s="1195"/>
      <c r="H52" s="1195"/>
      <c r="I52" s="1195"/>
      <c r="J52" s="1196"/>
      <c r="K52" s="63">
        <v>580</v>
      </c>
      <c r="L52" s="64">
        <v>612</v>
      </c>
      <c r="M52" s="64">
        <v>626</v>
      </c>
      <c r="N52" s="64">
        <v>607</v>
      </c>
      <c r="O52" s="65">
        <v>621</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294</v>
      </c>
      <c r="L53" s="69">
        <v>265</v>
      </c>
      <c r="M53" s="69">
        <v>174</v>
      </c>
      <c r="N53" s="69">
        <v>125</v>
      </c>
      <c r="O53" s="70">
        <v>113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22" sqref="B3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9" t="s">
        <v>24</v>
      </c>
      <c r="C41" s="1210"/>
      <c r="D41" s="81"/>
      <c r="E41" s="1215" t="s">
        <v>25</v>
      </c>
      <c r="F41" s="1215"/>
      <c r="G41" s="1215"/>
      <c r="H41" s="1216"/>
      <c r="I41" s="82">
        <v>3778</v>
      </c>
      <c r="J41" s="83">
        <v>3214</v>
      </c>
      <c r="K41" s="83">
        <v>3265</v>
      </c>
      <c r="L41" s="83">
        <v>2943</v>
      </c>
      <c r="M41" s="84">
        <v>2687</v>
      </c>
    </row>
    <row r="42" spans="2:13" ht="27.75" customHeight="1">
      <c r="B42" s="1211"/>
      <c r="C42" s="1212"/>
      <c r="D42" s="85"/>
      <c r="E42" s="1217" t="s">
        <v>26</v>
      </c>
      <c r="F42" s="1217"/>
      <c r="G42" s="1217"/>
      <c r="H42" s="1218"/>
      <c r="I42" s="86">
        <v>274</v>
      </c>
      <c r="J42" s="87">
        <v>148</v>
      </c>
      <c r="K42" s="87">
        <v>112</v>
      </c>
      <c r="L42" s="87">
        <v>196</v>
      </c>
      <c r="M42" s="88">
        <v>150</v>
      </c>
    </row>
    <row r="43" spans="2:13" ht="27.75" customHeight="1">
      <c r="B43" s="1211"/>
      <c r="C43" s="1212"/>
      <c r="D43" s="85"/>
      <c r="E43" s="1217" t="s">
        <v>27</v>
      </c>
      <c r="F43" s="1217"/>
      <c r="G43" s="1217"/>
      <c r="H43" s="1218"/>
      <c r="I43" s="86">
        <v>2945</v>
      </c>
      <c r="J43" s="87">
        <v>2779</v>
      </c>
      <c r="K43" s="87">
        <v>2684</v>
      </c>
      <c r="L43" s="87">
        <v>2598</v>
      </c>
      <c r="M43" s="88">
        <v>2555</v>
      </c>
    </row>
    <row r="44" spans="2:13" ht="27.75" customHeight="1">
      <c r="B44" s="1211"/>
      <c r="C44" s="1212"/>
      <c r="D44" s="85"/>
      <c r="E44" s="1217" t="s">
        <v>28</v>
      </c>
      <c r="F44" s="1217"/>
      <c r="G44" s="1217"/>
      <c r="H44" s="1218"/>
      <c r="I44" s="86">
        <v>210</v>
      </c>
      <c r="J44" s="87">
        <v>281</v>
      </c>
      <c r="K44" s="87">
        <v>319</v>
      </c>
      <c r="L44" s="87">
        <v>383</v>
      </c>
      <c r="M44" s="88">
        <v>461</v>
      </c>
    </row>
    <row r="45" spans="2:13" ht="27.75" customHeight="1">
      <c r="B45" s="1211"/>
      <c r="C45" s="1212"/>
      <c r="D45" s="85"/>
      <c r="E45" s="1217" t="s">
        <v>29</v>
      </c>
      <c r="F45" s="1217"/>
      <c r="G45" s="1217"/>
      <c r="H45" s="1218"/>
      <c r="I45" s="86">
        <v>1490</v>
      </c>
      <c r="J45" s="87">
        <v>1458</v>
      </c>
      <c r="K45" s="87">
        <v>1349</v>
      </c>
      <c r="L45" s="87">
        <v>1296</v>
      </c>
      <c r="M45" s="88">
        <v>1307</v>
      </c>
    </row>
    <row r="46" spans="2:13" ht="27.75" customHeight="1">
      <c r="B46" s="1211"/>
      <c r="C46" s="1212"/>
      <c r="D46" s="89"/>
      <c r="E46" s="1217" t="s">
        <v>30</v>
      </c>
      <c r="F46" s="1217"/>
      <c r="G46" s="1217"/>
      <c r="H46" s="1218"/>
      <c r="I46" s="86" t="s">
        <v>489</v>
      </c>
      <c r="J46" s="87" t="s">
        <v>489</v>
      </c>
      <c r="K46" s="87" t="s">
        <v>489</v>
      </c>
      <c r="L46" s="87" t="s">
        <v>489</v>
      </c>
      <c r="M46" s="88" t="s">
        <v>489</v>
      </c>
    </row>
    <row r="47" spans="2:13" ht="27.75" customHeight="1">
      <c r="B47" s="1211"/>
      <c r="C47" s="1212"/>
      <c r="D47" s="90"/>
      <c r="E47" s="1219" t="s">
        <v>31</v>
      </c>
      <c r="F47" s="1220"/>
      <c r="G47" s="1220"/>
      <c r="H47" s="1221"/>
      <c r="I47" s="86" t="s">
        <v>489</v>
      </c>
      <c r="J47" s="87" t="s">
        <v>489</v>
      </c>
      <c r="K47" s="87" t="s">
        <v>489</v>
      </c>
      <c r="L47" s="87" t="s">
        <v>489</v>
      </c>
      <c r="M47" s="88" t="s">
        <v>489</v>
      </c>
    </row>
    <row r="48" spans="2:13" ht="27.75" customHeight="1">
      <c r="B48" s="1211"/>
      <c r="C48" s="1212"/>
      <c r="D48" s="85"/>
      <c r="E48" s="1217" t="s">
        <v>32</v>
      </c>
      <c r="F48" s="1217"/>
      <c r="G48" s="1217"/>
      <c r="H48" s="1218"/>
      <c r="I48" s="86" t="s">
        <v>489</v>
      </c>
      <c r="J48" s="87" t="s">
        <v>489</v>
      </c>
      <c r="K48" s="87" t="s">
        <v>489</v>
      </c>
      <c r="L48" s="87" t="s">
        <v>489</v>
      </c>
      <c r="M48" s="88" t="s">
        <v>489</v>
      </c>
    </row>
    <row r="49" spans="2:13" ht="27.75" customHeight="1">
      <c r="B49" s="1213"/>
      <c r="C49" s="1214"/>
      <c r="D49" s="85"/>
      <c r="E49" s="1217" t="s">
        <v>33</v>
      </c>
      <c r="F49" s="1217"/>
      <c r="G49" s="1217"/>
      <c r="H49" s="1218"/>
      <c r="I49" s="86" t="s">
        <v>489</v>
      </c>
      <c r="J49" s="87" t="s">
        <v>489</v>
      </c>
      <c r="K49" s="87" t="s">
        <v>489</v>
      </c>
      <c r="L49" s="87" t="s">
        <v>489</v>
      </c>
      <c r="M49" s="88" t="s">
        <v>489</v>
      </c>
    </row>
    <row r="50" spans="2:13" ht="27.75" customHeight="1">
      <c r="B50" s="1222" t="s">
        <v>34</v>
      </c>
      <c r="C50" s="1223"/>
      <c r="D50" s="91"/>
      <c r="E50" s="1217" t="s">
        <v>35</v>
      </c>
      <c r="F50" s="1217"/>
      <c r="G50" s="1217"/>
      <c r="H50" s="1218"/>
      <c r="I50" s="86">
        <v>3179</v>
      </c>
      <c r="J50" s="87">
        <v>3152</v>
      </c>
      <c r="K50" s="87">
        <v>3030</v>
      </c>
      <c r="L50" s="87">
        <v>2588</v>
      </c>
      <c r="M50" s="88">
        <v>2625</v>
      </c>
    </row>
    <row r="51" spans="2:13" ht="27.75" customHeight="1">
      <c r="B51" s="1211"/>
      <c r="C51" s="1212"/>
      <c r="D51" s="85"/>
      <c r="E51" s="1217" t="s">
        <v>36</v>
      </c>
      <c r="F51" s="1217"/>
      <c r="G51" s="1217"/>
      <c r="H51" s="1218"/>
      <c r="I51" s="86">
        <v>1104</v>
      </c>
      <c r="J51" s="87">
        <v>1346</v>
      </c>
      <c r="K51" s="87">
        <v>1450</v>
      </c>
      <c r="L51" s="87">
        <v>1651</v>
      </c>
      <c r="M51" s="88">
        <v>1659</v>
      </c>
    </row>
    <row r="52" spans="2:13" ht="27.75" customHeight="1">
      <c r="B52" s="1213"/>
      <c r="C52" s="1214"/>
      <c r="D52" s="85"/>
      <c r="E52" s="1217" t="s">
        <v>37</v>
      </c>
      <c r="F52" s="1217"/>
      <c r="G52" s="1217"/>
      <c r="H52" s="1218"/>
      <c r="I52" s="86">
        <v>5653</v>
      </c>
      <c r="J52" s="87">
        <v>5859</v>
      </c>
      <c r="K52" s="87">
        <v>5822</v>
      </c>
      <c r="L52" s="87">
        <v>5577</v>
      </c>
      <c r="M52" s="88">
        <v>5201</v>
      </c>
    </row>
    <row r="53" spans="2:13" ht="27.75" customHeight="1" thickBot="1">
      <c r="B53" s="1224" t="s">
        <v>38</v>
      </c>
      <c r="C53" s="1225"/>
      <c r="D53" s="92"/>
      <c r="E53" s="1226" t="s">
        <v>39</v>
      </c>
      <c r="F53" s="1226"/>
      <c r="G53" s="1226"/>
      <c r="H53" s="1227"/>
      <c r="I53" s="93">
        <v>-1240</v>
      </c>
      <c r="J53" s="94">
        <v>-2477</v>
      </c>
      <c r="K53" s="94">
        <v>-2575</v>
      </c>
      <c r="L53" s="94">
        <v>-2399</v>
      </c>
      <c r="M53" s="95">
        <v>-2324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zoomScale="70" zoomScaleNormal="70" zoomScaleSheetLayoutView="55" workbookViewId="0">
      <selection activeCell="B22" sqref="B3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28"/>
      <c r="H43" s="1229"/>
      <c r="I43" s="1229"/>
      <c r="J43" s="1229"/>
      <c r="K43" s="1229"/>
      <c r="L43" s="1229"/>
      <c r="M43" s="1229"/>
      <c r="N43" s="1229"/>
      <c r="O43" s="1230"/>
    </row>
    <row r="44" spans="2:17">
      <c r="B44" s="250"/>
      <c r="C44" s="246"/>
      <c r="D44" s="246"/>
      <c r="E44" s="246"/>
      <c r="F44" s="246"/>
      <c r="G44" s="1231"/>
      <c r="H44" s="1232"/>
      <c r="I44" s="1232"/>
      <c r="J44" s="1232"/>
      <c r="K44" s="1232"/>
      <c r="L44" s="1232"/>
      <c r="M44" s="1232"/>
      <c r="N44" s="1232"/>
      <c r="O44" s="1233"/>
    </row>
    <row r="45" spans="2:17">
      <c r="B45" s="250"/>
      <c r="C45" s="246"/>
      <c r="D45" s="246"/>
      <c r="E45" s="246"/>
      <c r="F45" s="246"/>
      <c r="G45" s="1231"/>
      <c r="H45" s="1232"/>
      <c r="I45" s="1232"/>
      <c r="J45" s="1232"/>
      <c r="K45" s="1232"/>
      <c r="L45" s="1232"/>
      <c r="M45" s="1232"/>
      <c r="N45" s="1232"/>
      <c r="O45" s="1233"/>
    </row>
    <row r="46" spans="2:17">
      <c r="B46" s="250"/>
      <c r="C46" s="246"/>
      <c r="D46" s="246"/>
      <c r="E46" s="246"/>
      <c r="F46" s="246"/>
      <c r="G46" s="1231"/>
      <c r="H46" s="1232"/>
      <c r="I46" s="1232"/>
      <c r="J46" s="1232"/>
      <c r="K46" s="1232"/>
      <c r="L46" s="1232"/>
      <c r="M46" s="1232"/>
      <c r="N46" s="1232"/>
      <c r="O46" s="1233"/>
    </row>
    <row r="47" spans="2:17">
      <c r="B47" s="250"/>
      <c r="C47" s="246"/>
      <c r="D47" s="246"/>
      <c r="E47" s="246"/>
      <c r="F47" s="246"/>
      <c r="G47" s="1234"/>
      <c r="H47" s="1235"/>
      <c r="I47" s="1235"/>
      <c r="J47" s="1235"/>
      <c r="K47" s="1235"/>
      <c r="L47" s="1235"/>
      <c r="M47" s="1235"/>
      <c r="N47" s="1235"/>
      <c r="O47" s="1236"/>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7"/>
      <c r="H50" s="1238"/>
      <c r="I50" s="1238"/>
      <c r="J50" s="1239"/>
      <c r="K50" s="356" t="s">
        <v>528</v>
      </c>
      <c r="L50" s="356" t="s">
        <v>529</v>
      </c>
      <c r="M50" s="356" t="s">
        <v>530</v>
      </c>
      <c r="N50" s="356" t="s">
        <v>531</v>
      </c>
      <c r="O50" s="356" t="s">
        <v>532</v>
      </c>
    </row>
    <row r="51" spans="1:17">
      <c r="B51" s="250"/>
      <c r="C51" s="246"/>
      <c r="D51" s="246"/>
      <c r="E51" s="246"/>
      <c r="F51" s="246"/>
      <c r="G51" s="1240" t="s">
        <v>566</v>
      </c>
      <c r="H51" s="1241"/>
      <c r="I51" s="1246" t="s">
        <v>567</v>
      </c>
      <c r="J51" s="1246"/>
      <c r="K51" s="1248"/>
      <c r="L51" s="1248"/>
      <c r="M51" s="1248"/>
      <c r="N51" s="1248"/>
      <c r="O51" s="1248"/>
    </row>
    <row r="52" spans="1:17">
      <c r="B52" s="250"/>
      <c r="C52" s="246"/>
      <c r="D52" s="246"/>
      <c r="E52" s="246"/>
      <c r="F52" s="246"/>
      <c r="G52" s="1242"/>
      <c r="H52" s="1243"/>
      <c r="I52" s="1247"/>
      <c r="J52" s="1247"/>
      <c r="K52" s="1249"/>
      <c r="L52" s="1249"/>
      <c r="M52" s="1249"/>
      <c r="N52" s="1249"/>
      <c r="O52" s="1249"/>
    </row>
    <row r="53" spans="1:17">
      <c r="A53" s="357"/>
      <c r="B53" s="250"/>
      <c r="C53" s="246"/>
      <c r="D53" s="246"/>
      <c r="E53" s="246"/>
      <c r="F53" s="246"/>
      <c r="G53" s="1242"/>
      <c r="H53" s="1243"/>
      <c r="I53" s="1250" t="s">
        <v>568</v>
      </c>
      <c r="J53" s="1250"/>
      <c r="K53" s="1257"/>
      <c r="L53" s="1257"/>
      <c r="M53" s="1257"/>
      <c r="N53" s="1257"/>
      <c r="O53" s="1257"/>
    </row>
    <row r="54" spans="1:17">
      <c r="A54" s="357"/>
      <c r="B54" s="250"/>
      <c r="C54" s="246"/>
      <c r="D54" s="246"/>
      <c r="E54" s="246"/>
      <c r="F54" s="246"/>
      <c r="G54" s="1244"/>
      <c r="H54" s="1245"/>
      <c r="I54" s="1250"/>
      <c r="J54" s="1250"/>
      <c r="K54" s="1258"/>
      <c r="L54" s="1258"/>
      <c r="M54" s="1258"/>
      <c r="N54" s="1258"/>
      <c r="O54" s="1258"/>
    </row>
    <row r="55" spans="1:17">
      <c r="A55" s="357"/>
      <c r="B55" s="250"/>
      <c r="C55" s="246"/>
      <c r="D55" s="246"/>
      <c r="E55" s="246"/>
      <c r="F55" s="246"/>
      <c r="G55" s="1251" t="s">
        <v>569</v>
      </c>
      <c r="H55" s="1252"/>
      <c r="I55" s="1250" t="s">
        <v>567</v>
      </c>
      <c r="J55" s="1250"/>
      <c r="K55" s="1248"/>
      <c r="L55" s="1248"/>
      <c r="M55" s="1248"/>
      <c r="N55" s="1248"/>
      <c r="O55" s="1248"/>
    </row>
    <row r="56" spans="1:17">
      <c r="A56" s="357"/>
      <c r="B56" s="250"/>
      <c r="C56" s="246"/>
      <c r="D56" s="246"/>
      <c r="E56" s="246"/>
      <c r="F56" s="246"/>
      <c r="G56" s="1253"/>
      <c r="H56" s="1254"/>
      <c r="I56" s="1250"/>
      <c r="J56" s="1250"/>
      <c r="K56" s="1249"/>
      <c r="L56" s="1249"/>
      <c r="M56" s="1249"/>
      <c r="N56" s="1249"/>
      <c r="O56" s="1249"/>
    </row>
    <row r="57" spans="1:17" s="357" customFormat="1">
      <c r="B57" s="358"/>
      <c r="C57" s="354"/>
      <c r="D57" s="354"/>
      <c r="E57" s="354"/>
      <c r="F57" s="354"/>
      <c r="G57" s="1253"/>
      <c r="H57" s="1254"/>
      <c r="I57" s="1259" t="s">
        <v>568</v>
      </c>
      <c r="J57" s="1259"/>
      <c r="K57" s="1257"/>
      <c r="L57" s="1257"/>
      <c r="M57" s="1257"/>
      <c r="N57" s="1257"/>
      <c r="O57" s="1257"/>
      <c r="P57" s="359"/>
      <c r="Q57" s="358"/>
    </row>
    <row r="58" spans="1:17" s="357" customFormat="1">
      <c r="A58" s="245"/>
      <c r="B58" s="358"/>
      <c r="C58" s="354"/>
      <c r="D58" s="354"/>
      <c r="E58" s="354"/>
      <c r="F58" s="354"/>
      <c r="G58" s="1255"/>
      <c r="H58" s="1256"/>
      <c r="I58" s="1259"/>
      <c r="J58" s="1259"/>
      <c r="K58" s="1258"/>
      <c r="L58" s="1258"/>
      <c r="M58" s="1258"/>
      <c r="N58" s="1258"/>
      <c r="O58" s="125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28" t="s">
        <v>573</v>
      </c>
      <c r="H65" s="1229"/>
      <c r="I65" s="1229"/>
      <c r="J65" s="1229"/>
      <c r="K65" s="1229"/>
      <c r="L65" s="1229"/>
      <c r="M65" s="1229"/>
      <c r="N65" s="1229"/>
      <c r="O65" s="1230"/>
    </row>
    <row r="66" spans="2:30">
      <c r="B66" s="250"/>
      <c r="C66" s="246"/>
      <c r="D66" s="246"/>
      <c r="E66" s="246"/>
      <c r="F66" s="246"/>
      <c r="G66" s="1231"/>
      <c r="H66" s="1232"/>
      <c r="I66" s="1232"/>
      <c r="J66" s="1232"/>
      <c r="K66" s="1232"/>
      <c r="L66" s="1232"/>
      <c r="M66" s="1232"/>
      <c r="N66" s="1232"/>
      <c r="O66" s="1233"/>
    </row>
    <row r="67" spans="2:30">
      <c r="B67" s="250"/>
      <c r="C67" s="246"/>
      <c r="D67" s="246"/>
      <c r="E67" s="246"/>
      <c r="F67" s="246"/>
      <c r="G67" s="1231"/>
      <c r="H67" s="1232"/>
      <c r="I67" s="1232"/>
      <c r="J67" s="1232"/>
      <c r="K67" s="1232"/>
      <c r="L67" s="1232"/>
      <c r="M67" s="1232"/>
      <c r="N67" s="1232"/>
      <c r="O67" s="1233"/>
    </row>
    <row r="68" spans="2:30">
      <c r="B68" s="250"/>
      <c r="C68" s="246"/>
      <c r="D68" s="246"/>
      <c r="E68" s="246"/>
      <c r="F68" s="246"/>
      <c r="G68" s="1231"/>
      <c r="H68" s="1232"/>
      <c r="I68" s="1232"/>
      <c r="J68" s="1232"/>
      <c r="K68" s="1232"/>
      <c r="L68" s="1232"/>
      <c r="M68" s="1232"/>
      <c r="N68" s="1232"/>
      <c r="O68" s="1233"/>
    </row>
    <row r="69" spans="2:30">
      <c r="B69" s="250"/>
      <c r="C69" s="246"/>
      <c r="D69" s="246"/>
      <c r="E69" s="246"/>
      <c r="F69" s="246"/>
      <c r="G69" s="1234"/>
      <c r="H69" s="1235"/>
      <c r="I69" s="1235"/>
      <c r="J69" s="1235"/>
      <c r="K69" s="1235"/>
      <c r="L69" s="1235"/>
      <c r="M69" s="1235"/>
      <c r="N69" s="1235"/>
      <c r="O69" s="123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7"/>
      <c r="H72" s="1238"/>
      <c r="I72" s="1238"/>
      <c r="J72" s="1239"/>
      <c r="K72" s="356" t="s">
        <v>528</v>
      </c>
      <c r="L72" s="356" t="s">
        <v>529</v>
      </c>
      <c r="M72" s="356" t="s">
        <v>530</v>
      </c>
      <c r="N72" s="356" t="s">
        <v>531</v>
      </c>
      <c r="O72" s="356" t="s">
        <v>532</v>
      </c>
    </row>
    <row r="73" spans="2:30">
      <c r="B73" s="250"/>
      <c r="C73" s="246"/>
      <c r="D73" s="246"/>
      <c r="E73" s="246"/>
      <c r="F73" s="246"/>
      <c r="G73" s="1240" t="s">
        <v>566</v>
      </c>
      <c r="H73" s="1241"/>
      <c r="I73" s="1246" t="s">
        <v>567</v>
      </c>
      <c r="J73" s="1246"/>
      <c r="K73" s="1260"/>
      <c r="L73" s="1260"/>
      <c r="M73" s="1249"/>
      <c r="N73" s="1249"/>
      <c r="O73" s="1249"/>
      <c r="S73" s="245">
        <v>9.9</v>
      </c>
    </row>
    <row r="74" spans="2:30">
      <c r="B74" s="250"/>
      <c r="C74" s="246"/>
      <c r="D74" s="246"/>
      <c r="E74" s="246"/>
      <c r="F74" s="246"/>
      <c r="G74" s="1242"/>
      <c r="H74" s="1243"/>
      <c r="I74" s="1247"/>
      <c r="J74" s="1247"/>
      <c r="K74" s="1260"/>
      <c r="L74" s="1260"/>
      <c r="M74" s="1249"/>
      <c r="N74" s="1249"/>
      <c r="O74" s="1249"/>
    </row>
    <row r="75" spans="2:30">
      <c r="B75" s="250"/>
      <c r="C75" s="246"/>
      <c r="D75" s="246"/>
      <c r="E75" s="246"/>
      <c r="F75" s="246"/>
      <c r="G75" s="1242"/>
      <c r="H75" s="1243"/>
      <c r="I75" s="1250" t="s">
        <v>572</v>
      </c>
      <c r="J75" s="1250"/>
      <c r="K75" s="1261">
        <v>7.6</v>
      </c>
      <c r="L75" s="1261">
        <v>7.1</v>
      </c>
      <c r="M75" s="1261">
        <v>5.7</v>
      </c>
      <c r="N75" s="1261">
        <v>4.2</v>
      </c>
      <c r="O75" s="1261">
        <v>3</v>
      </c>
      <c r="U75" s="245">
        <v>81.2</v>
      </c>
      <c r="W75" s="245">
        <v>87.2</v>
      </c>
      <c r="Y75" s="245">
        <v>99.8</v>
      </c>
      <c r="AA75" s="245">
        <v>109.5</v>
      </c>
      <c r="AC75" s="245">
        <v>115.2</v>
      </c>
    </row>
    <row r="76" spans="2:30">
      <c r="B76" s="250"/>
      <c r="C76" s="246"/>
      <c r="D76" s="246"/>
      <c r="E76" s="246"/>
      <c r="F76" s="246"/>
      <c r="G76" s="1244"/>
      <c r="H76" s="1245"/>
      <c r="I76" s="1250"/>
      <c r="J76" s="1250"/>
      <c r="K76" s="1258"/>
      <c r="L76" s="1258"/>
      <c r="M76" s="1258"/>
      <c r="N76" s="1258"/>
      <c r="O76" s="1258"/>
    </row>
    <row r="77" spans="2:30">
      <c r="B77" s="250"/>
      <c r="C77" s="246"/>
      <c r="D77" s="246"/>
      <c r="E77" s="246"/>
      <c r="F77" s="246"/>
      <c r="G77" s="1251" t="s">
        <v>569</v>
      </c>
      <c r="H77" s="1252"/>
      <c r="I77" s="1250" t="s">
        <v>567</v>
      </c>
      <c r="J77" s="1250"/>
      <c r="K77" s="1260">
        <v>49.3</v>
      </c>
      <c r="L77" s="1260">
        <v>44.3</v>
      </c>
      <c r="M77" s="1249">
        <v>40.299999999999997</v>
      </c>
      <c r="N77" s="1249">
        <v>44.9</v>
      </c>
      <c r="O77" s="1249">
        <v>24</v>
      </c>
      <c r="R77" s="245">
        <v>12.3</v>
      </c>
      <c r="T77" s="245">
        <v>11.1</v>
      </c>
    </row>
    <row r="78" spans="2:30">
      <c r="B78" s="250"/>
      <c r="C78" s="246"/>
      <c r="D78" s="246"/>
      <c r="E78" s="246"/>
      <c r="F78" s="246"/>
      <c r="G78" s="1253"/>
      <c r="H78" s="1254"/>
      <c r="I78" s="1250"/>
      <c r="J78" s="1250"/>
      <c r="K78" s="1260"/>
      <c r="L78" s="1260"/>
      <c r="M78" s="1249"/>
      <c r="N78" s="1249"/>
      <c r="O78" s="1249"/>
    </row>
    <row r="79" spans="2:30">
      <c r="B79" s="250"/>
      <c r="C79" s="246"/>
      <c r="D79" s="246"/>
      <c r="E79" s="246"/>
      <c r="F79" s="246"/>
      <c r="G79" s="1253"/>
      <c r="H79" s="1254"/>
      <c r="I79" s="1262" t="s">
        <v>572</v>
      </c>
      <c r="J79" s="1259"/>
      <c r="K79" s="1263">
        <v>11.5</v>
      </c>
      <c r="L79" s="1263">
        <v>10.6</v>
      </c>
      <c r="M79" s="1263">
        <v>9.8000000000000007</v>
      </c>
      <c r="N79" s="1263">
        <v>8.5</v>
      </c>
      <c r="O79" s="1263">
        <v>9.1</v>
      </c>
      <c r="V79" s="245">
        <v>53.5</v>
      </c>
      <c r="X79" s="245">
        <v>48.2</v>
      </c>
      <c r="Z79" s="245">
        <v>34.200000000000003</v>
      </c>
      <c r="AB79" s="245">
        <v>30.3</v>
      </c>
      <c r="AD79" s="245">
        <v>28.9</v>
      </c>
    </row>
    <row r="80" spans="2:30">
      <c r="B80" s="250"/>
      <c r="C80" s="246"/>
      <c r="D80" s="246"/>
      <c r="E80" s="246"/>
      <c r="F80" s="246"/>
      <c r="G80" s="1255"/>
      <c r="H80" s="1256"/>
      <c r="I80" s="1259"/>
      <c r="J80" s="1259"/>
      <c r="K80" s="1263"/>
      <c r="L80" s="1263"/>
      <c r="M80" s="1263"/>
      <c r="N80" s="1263"/>
      <c r="O80" s="126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zoomScale="85" zoomScaleNormal="85" zoomScaleSheetLayoutView="70" workbookViewId="0">
      <selection activeCell="B22" sqref="B3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zoomScale="70" zoomScaleNormal="70" zoomScaleSheetLayoutView="55" workbookViewId="0">
      <selection activeCell="B22" sqref="B3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76965</v>
      </c>
      <c r="E3" s="118"/>
      <c r="F3" s="119">
        <v>70582</v>
      </c>
      <c r="G3" s="120"/>
      <c r="H3" s="121"/>
    </row>
    <row r="4" spans="1:8">
      <c r="A4" s="122"/>
      <c r="B4" s="123"/>
      <c r="C4" s="124"/>
      <c r="D4" s="125">
        <v>58205</v>
      </c>
      <c r="E4" s="126"/>
      <c r="F4" s="127">
        <v>36117</v>
      </c>
      <c r="G4" s="128"/>
      <c r="H4" s="129"/>
    </row>
    <row r="5" spans="1:8">
      <c r="A5" s="110" t="s">
        <v>522</v>
      </c>
      <c r="B5" s="115"/>
      <c r="C5" s="116"/>
      <c r="D5" s="117">
        <v>58863</v>
      </c>
      <c r="E5" s="118"/>
      <c r="F5" s="119">
        <v>81990</v>
      </c>
      <c r="G5" s="120"/>
      <c r="H5" s="121"/>
    </row>
    <row r="6" spans="1:8">
      <c r="A6" s="122"/>
      <c r="B6" s="123"/>
      <c r="C6" s="124"/>
      <c r="D6" s="125">
        <v>31604</v>
      </c>
      <c r="E6" s="126"/>
      <c r="F6" s="127">
        <v>34482</v>
      </c>
      <c r="G6" s="128"/>
      <c r="H6" s="129"/>
    </row>
    <row r="7" spans="1:8">
      <c r="A7" s="110" t="s">
        <v>523</v>
      </c>
      <c r="B7" s="115"/>
      <c r="C7" s="116"/>
      <c r="D7" s="117">
        <v>123121</v>
      </c>
      <c r="E7" s="118"/>
      <c r="F7" s="119">
        <v>87551</v>
      </c>
      <c r="G7" s="120"/>
      <c r="H7" s="121"/>
    </row>
    <row r="8" spans="1:8">
      <c r="A8" s="122"/>
      <c r="B8" s="123"/>
      <c r="C8" s="124"/>
      <c r="D8" s="125">
        <v>77006</v>
      </c>
      <c r="E8" s="126"/>
      <c r="F8" s="127">
        <v>43994</v>
      </c>
      <c r="G8" s="128"/>
      <c r="H8" s="129"/>
    </row>
    <row r="9" spans="1:8">
      <c r="A9" s="110" t="s">
        <v>524</v>
      </c>
      <c r="B9" s="115"/>
      <c r="C9" s="116"/>
      <c r="D9" s="117">
        <v>74738</v>
      </c>
      <c r="E9" s="118"/>
      <c r="F9" s="119">
        <v>77577</v>
      </c>
      <c r="G9" s="120"/>
      <c r="H9" s="121"/>
    </row>
    <row r="10" spans="1:8">
      <c r="A10" s="122"/>
      <c r="B10" s="123"/>
      <c r="C10" s="124"/>
      <c r="D10" s="125">
        <v>63403</v>
      </c>
      <c r="E10" s="126"/>
      <c r="F10" s="127">
        <v>40870</v>
      </c>
      <c r="G10" s="128"/>
      <c r="H10" s="129"/>
    </row>
    <row r="11" spans="1:8">
      <c r="A11" s="110" t="s">
        <v>525</v>
      </c>
      <c r="B11" s="115"/>
      <c r="C11" s="116"/>
      <c r="D11" s="117">
        <v>70324</v>
      </c>
      <c r="E11" s="118"/>
      <c r="F11" s="119">
        <v>97062</v>
      </c>
      <c r="G11" s="120"/>
      <c r="H11" s="121"/>
    </row>
    <row r="12" spans="1:8">
      <c r="A12" s="122"/>
      <c r="B12" s="123"/>
      <c r="C12" s="130"/>
      <c r="D12" s="125">
        <v>39078</v>
      </c>
      <c r="E12" s="126"/>
      <c r="F12" s="127">
        <v>50112</v>
      </c>
      <c r="G12" s="128"/>
      <c r="H12" s="129"/>
    </row>
    <row r="13" spans="1:8">
      <c r="A13" s="110"/>
      <c r="B13" s="115"/>
      <c r="C13" s="131"/>
      <c r="D13" s="132">
        <v>80802</v>
      </c>
      <c r="E13" s="133"/>
      <c r="F13" s="134">
        <v>82952</v>
      </c>
      <c r="G13" s="135"/>
      <c r="H13" s="121"/>
    </row>
    <row r="14" spans="1:8">
      <c r="A14" s="122"/>
      <c r="B14" s="123"/>
      <c r="C14" s="124"/>
      <c r="D14" s="125">
        <v>53859</v>
      </c>
      <c r="E14" s="126"/>
      <c r="F14" s="127">
        <v>41115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13.1</v>
      </c>
      <c r="C19" s="136">
        <f>ROUND(VALUE(SUBSTITUTE(実質収支比率等に係る経年分析!G$48,"▲","-")),2)</f>
        <v>9.76</v>
      </c>
      <c r="D19" s="136">
        <f>ROUND(VALUE(SUBSTITUTE(実質収支比率等に係る経年分析!H$48,"▲","-")),2)</f>
        <v>9.42</v>
      </c>
      <c r="E19" s="136">
        <f>ROUND(VALUE(SUBSTITUTE(実質収支比率等に係る経年分析!I$48,"▲","-")),2)</f>
        <v>8.3000000000000007</v>
      </c>
      <c r="F19" s="136">
        <f>ROUND(VALUE(SUBSTITUTE(実質収支比率等に係る経年分析!J$48,"▲","-")),2)</f>
        <v>8.74</v>
      </c>
    </row>
    <row r="20" spans="1:11">
      <c r="A20" s="136" t="s">
        <v>44</v>
      </c>
      <c r="B20" s="136">
        <f>ROUND(VALUE(SUBSTITUTE(実質収支比率等に係る経年分析!F$47,"▲","-")),2)</f>
        <v>36.86</v>
      </c>
      <c r="C20" s="136">
        <f>ROUND(VALUE(SUBSTITUTE(実質収支比率等に係る経年分析!G$47,"▲","-")),2)</f>
        <v>37.22</v>
      </c>
      <c r="D20" s="136">
        <f>ROUND(VALUE(SUBSTITUTE(実質収支比率等に係る経年分析!H$47,"▲","-")),2)</f>
        <v>36.99</v>
      </c>
      <c r="E20" s="136">
        <f>ROUND(VALUE(SUBSTITUTE(実質収支比率等に係る経年分析!I$47,"▲","-")),2)</f>
        <v>27.25</v>
      </c>
      <c r="F20" s="136">
        <f>ROUND(VALUE(SUBSTITUTE(実質収支比率等に係る経年分析!J$47,"▲","-")),2)</f>
        <v>30.02</v>
      </c>
    </row>
    <row r="21" spans="1:11">
      <c r="A21" s="136" t="s">
        <v>45</v>
      </c>
      <c r="B21" s="136">
        <f>IF(ISNUMBER(VALUE(SUBSTITUTE(実質収支比率等に係る経年分析!F$49,"▲","-"))),ROUND(VALUE(SUBSTITUTE(実質収支比率等に係る経年分析!F$49,"▲","-")),2),NA())</f>
        <v>8.86</v>
      </c>
      <c r="C21" s="136">
        <f>IF(ISNUMBER(VALUE(SUBSTITUTE(実質収支比率等に係る経年分析!G$49,"▲","-"))),ROUND(VALUE(SUBSTITUTE(実質収支比率等に係る経年分析!G$49,"▲","-")),2),NA())</f>
        <v>-2.3199999999999998</v>
      </c>
      <c r="D21" s="136">
        <f>IF(ISNUMBER(VALUE(SUBSTITUTE(実質収支比率等に係る経年分析!H$49,"▲","-"))),ROUND(VALUE(SUBSTITUTE(実質収支比率等に係る経年分析!H$49,"▲","-")),2),NA())</f>
        <v>2.63</v>
      </c>
      <c r="E21" s="136">
        <f>IF(ISNUMBER(VALUE(SUBSTITUTE(実質収支比率等に係る経年分析!I$49,"▲","-"))),ROUND(VALUE(SUBSTITUTE(実質収支比率等に係る経年分析!I$49,"▲","-")),2),NA())</f>
        <v>-9.14</v>
      </c>
      <c r="F21" s="136">
        <f>IF(ISNUMBER(VALUE(SUBSTITUTE(実質収支比率等に係る経年分析!J$49,"▲","-"))),ROUND(VALUE(SUBSTITUTE(実質収支比率等に係る経年分析!J$49,"▲","-")),2),NA())</f>
        <v>0.94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芳賀町祖母井南部土地区画整理事業特別会計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芳賀工業団地排水処理センター特別会計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芳賀町後期高齢者医療特別会計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芳賀町農業集落排水事業特別会計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芳賀町公共下水道事業特別会計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c r="A34" s="137" t="str">
        <f>IF(連結実質赤字比率に係る赤字・黒字の構成分析!C$36="",NA(),連結実質赤字比率に係る赤字・黒字の構成分析!C$36)</f>
        <v>芳賀町介護保険特別会計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1.1100000000000001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v>
      </c>
    </row>
    <row r="35" spans="1:16">
      <c r="A35" s="137" t="str">
        <f>IF(連結実質赤字比率に係る赤字・黒字の構成分析!C$35="",NA(),連結実質赤字比率に係る赤字・黒字の構成分析!C$35)</f>
        <v>芳賀町国民健康保険特別会計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9.2200000000000006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8.6300000000000008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580</v>
      </c>
      <c r="E42" s="138"/>
      <c r="F42" s="138"/>
      <c r="G42" s="138">
        <f>'実質公債費比率（分子）の構造'!L$52</f>
        <v>612</v>
      </c>
      <c r="H42" s="138"/>
      <c r="I42" s="138"/>
      <c r="J42" s="138">
        <f>'実質公債費比率（分子）の構造'!M$52</f>
        <v>626</v>
      </c>
      <c r="K42" s="138"/>
      <c r="L42" s="138"/>
      <c r="M42" s="138">
        <f>'実質公債費比率（分子）の構造'!N$52</f>
        <v>607</v>
      </c>
      <c r="N42" s="138"/>
      <c r="O42" s="138"/>
      <c r="P42" s="138">
        <f>'実質公債費比率（分子）の構造'!O$52</f>
        <v>621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49</v>
      </c>
      <c r="C44" s="138"/>
      <c r="D44" s="138"/>
      <c r="E44" s="138">
        <f>'実質公債費比率（分子）の構造'!L$50</f>
        <v>31</v>
      </c>
      <c r="F44" s="138"/>
      <c r="G44" s="138"/>
      <c r="H44" s="138">
        <f>'実質公債費比率（分子）の構造'!M$50</f>
        <v>30</v>
      </c>
      <c r="I44" s="138"/>
      <c r="J44" s="138"/>
      <c r="K44" s="138">
        <f>'実質公債費比率（分子）の構造'!N$50</f>
        <v>29</v>
      </c>
      <c r="L44" s="138"/>
      <c r="M44" s="138"/>
      <c r="N44" s="138">
        <f>'実質公債費比率（分子）の構造'!O$50</f>
        <v>29</v>
      </c>
      <c r="O44" s="138"/>
      <c r="P44" s="138"/>
    </row>
    <row r="45" spans="1:16">
      <c r="A45" s="138" t="s">
        <v>55</v>
      </c>
      <c r="B45" s="138">
        <f>'実質公債費比率（分子）の構造'!K$49</f>
        <v>22</v>
      </c>
      <c r="C45" s="138"/>
      <c r="D45" s="138"/>
      <c r="E45" s="138">
        <f>'実質公債費比率（分子）の構造'!L$49</f>
        <v>19</v>
      </c>
      <c r="F45" s="138"/>
      <c r="G45" s="138"/>
      <c r="H45" s="138">
        <f>'実質公債費比率（分子）の構造'!M$49</f>
        <v>16</v>
      </c>
      <c r="I45" s="138"/>
      <c r="J45" s="138"/>
      <c r="K45" s="138">
        <f>'実質公債費比率（分子）の構造'!N$49</f>
        <v>17</v>
      </c>
      <c r="L45" s="138"/>
      <c r="M45" s="138"/>
      <c r="N45" s="138">
        <f>'実質公債費比率（分子）の構造'!O$49</f>
        <v>22</v>
      </c>
      <c r="O45" s="138"/>
      <c r="P45" s="138"/>
    </row>
    <row r="46" spans="1:16">
      <c r="A46" s="138" t="s">
        <v>56</v>
      </c>
      <c r="B46" s="138">
        <f>'実質公債費比率（分子）の構造'!K$48</f>
        <v>192</v>
      </c>
      <c r="C46" s="138"/>
      <c r="D46" s="138"/>
      <c r="E46" s="138">
        <f>'実質公債費比率（分子）の構造'!L$48</f>
        <v>224</v>
      </c>
      <c r="F46" s="138"/>
      <c r="G46" s="138"/>
      <c r="H46" s="138">
        <f>'実質公債費比率（分子）の構造'!M$48</f>
        <v>184</v>
      </c>
      <c r="I46" s="138"/>
      <c r="J46" s="138"/>
      <c r="K46" s="138">
        <f>'実質公債費比率（分子）の構造'!N$48</f>
        <v>188</v>
      </c>
      <c r="L46" s="138"/>
      <c r="M46" s="138"/>
      <c r="N46" s="138">
        <f>'実質公債費比率（分子）の構造'!O$48</f>
        <v>188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611</v>
      </c>
      <c r="C49" s="138"/>
      <c r="D49" s="138"/>
      <c r="E49" s="138">
        <f>'実質公債費比率（分子）の構造'!L$45</f>
        <v>603</v>
      </c>
      <c r="F49" s="138"/>
      <c r="G49" s="138"/>
      <c r="H49" s="138">
        <f>'実質公債費比率（分子）の構造'!M$45</f>
        <v>570</v>
      </c>
      <c r="I49" s="138"/>
      <c r="J49" s="138"/>
      <c r="K49" s="138">
        <f>'実質公債費比率（分子）の構造'!N$45</f>
        <v>498</v>
      </c>
      <c r="L49" s="138"/>
      <c r="M49" s="138"/>
      <c r="N49" s="138">
        <f>'実質公債費比率（分子）の構造'!O$45</f>
        <v>495</v>
      </c>
      <c r="O49" s="138"/>
      <c r="P49" s="138"/>
    </row>
    <row r="50" spans="1:16">
      <c r="A50" s="138" t="s">
        <v>60</v>
      </c>
      <c r="B50" s="138" t="e">
        <f>NA()</f>
        <v>#N/A</v>
      </c>
      <c r="C50" s="138">
        <f>IF(ISNUMBER('実質公債費比率（分子）の構造'!K$53),'実質公債費比率（分子）の構造'!K$53,NA())</f>
        <v>294</v>
      </c>
      <c r="D50" s="138" t="e">
        <f>NA()</f>
        <v>#N/A</v>
      </c>
      <c r="E50" s="138" t="e">
        <f>NA()</f>
        <v>#N/A</v>
      </c>
      <c r="F50" s="138">
        <f>IF(ISNUMBER('実質公債費比率（分子）の構造'!L$53),'実質公債費比率（分子）の構造'!L$53,NA())</f>
        <v>265</v>
      </c>
      <c r="G50" s="138" t="e">
        <f>NA()</f>
        <v>#N/A</v>
      </c>
      <c r="H50" s="138" t="e">
        <f>NA()</f>
        <v>#N/A</v>
      </c>
      <c r="I50" s="138">
        <f>IF(ISNUMBER('実質公債費比率（分子）の構造'!M$53),'実質公債費比率（分子）の構造'!M$53,NA())</f>
        <v>174</v>
      </c>
      <c r="J50" s="138" t="e">
        <f>NA()</f>
        <v>#N/A</v>
      </c>
      <c r="K50" s="138" t="e">
        <f>NA()</f>
        <v>#N/A</v>
      </c>
      <c r="L50" s="138">
        <f>IF(ISNUMBER('実質公債費比率（分子）の構造'!N$53),'実質公債費比率（分子）の構造'!N$53,NA())</f>
        <v>125</v>
      </c>
      <c r="M50" s="138" t="e">
        <f>NA()</f>
        <v>#N/A</v>
      </c>
      <c r="N50" s="138" t="e">
        <f>NA()</f>
        <v>#N/A</v>
      </c>
      <c r="O50" s="138">
        <f>IF(ISNUMBER('実質公債費比率（分子）の構造'!O$53),'実質公債費比率（分子）の構造'!O$53,NA())</f>
        <v>113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5653</v>
      </c>
      <c r="E56" s="137"/>
      <c r="F56" s="137"/>
      <c r="G56" s="137">
        <f>'将来負担比率（分子）の構造'!J$52</f>
        <v>5859</v>
      </c>
      <c r="H56" s="137"/>
      <c r="I56" s="137"/>
      <c r="J56" s="137">
        <f>'将来負担比率（分子）の構造'!K$52</f>
        <v>5822</v>
      </c>
      <c r="K56" s="137"/>
      <c r="L56" s="137"/>
      <c r="M56" s="137">
        <f>'将来負担比率（分子）の構造'!L$52</f>
        <v>5577</v>
      </c>
      <c r="N56" s="137"/>
      <c r="O56" s="137"/>
      <c r="P56" s="137">
        <f>'将来負担比率（分子）の構造'!M$52</f>
        <v>5201</v>
      </c>
    </row>
    <row r="57" spans="1:16">
      <c r="A57" s="137" t="s">
        <v>36</v>
      </c>
      <c r="B57" s="137"/>
      <c r="C57" s="137"/>
      <c r="D57" s="137">
        <f>'将来負担比率（分子）の構造'!I$51</f>
        <v>1104</v>
      </c>
      <c r="E57" s="137"/>
      <c r="F57" s="137"/>
      <c r="G57" s="137">
        <f>'将来負担比率（分子）の構造'!J$51</f>
        <v>1346</v>
      </c>
      <c r="H57" s="137"/>
      <c r="I57" s="137"/>
      <c r="J57" s="137">
        <f>'将来負担比率（分子）の構造'!K$51</f>
        <v>1450</v>
      </c>
      <c r="K57" s="137"/>
      <c r="L57" s="137"/>
      <c r="M57" s="137">
        <f>'将来負担比率（分子）の構造'!L$51</f>
        <v>1651</v>
      </c>
      <c r="N57" s="137"/>
      <c r="O57" s="137"/>
      <c r="P57" s="137">
        <f>'将来負担比率（分子）の構造'!M$51</f>
        <v>1659</v>
      </c>
    </row>
    <row r="58" spans="1:16">
      <c r="A58" s="137" t="s">
        <v>35</v>
      </c>
      <c r="B58" s="137"/>
      <c r="C58" s="137"/>
      <c r="D58" s="137">
        <f>'将来負担比率（分子）の構造'!I$50</f>
        <v>3179</v>
      </c>
      <c r="E58" s="137"/>
      <c r="F58" s="137"/>
      <c r="G58" s="137">
        <f>'将来負担比率（分子）の構造'!J$50</f>
        <v>3152</v>
      </c>
      <c r="H58" s="137"/>
      <c r="I58" s="137"/>
      <c r="J58" s="137">
        <f>'将来負担比率（分子）の構造'!K$50</f>
        <v>3030</v>
      </c>
      <c r="K58" s="137"/>
      <c r="L58" s="137"/>
      <c r="M58" s="137">
        <f>'将来負担比率（分子）の構造'!L$50</f>
        <v>2588</v>
      </c>
      <c r="N58" s="137"/>
      <c r="O58" s="137"/>
      <c r="P58" s="137">
        <f>'将来負担比率（分子）の構造'!M$50</f>
        <v>2625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1490</v>
      </c>
      <c r="C62" s="137"/>
      <c r="D62" s="137"/>
      <c r="E62" s="137">
        <f>'将来負担比率（分子）の構造'!J$45</f>
        <v>1458</v>
      </c>
      <c r="F62" s="137"/>
      <c r="G62" s="137"/>
      <c r="H62" s="137">
        <f>'将来負担比率（分子）の構造'!K$45</f>
        <v>1349</v>
      </c>
      <c r="I62" s="137"/>
      <c r="J62" s="137"/>
      <c r="K62" s="137">
        <f>'将来負担比率（分子）の構造'!L$45</f>
        <v>1296</v>
      </c>
      <c r="L62" s="137"/>
      <c r="M62" s="137"/>
      <c r="N62" s="137">
        <f>'将来負担比率（分子）の構造'!M$45</f>
        <v>1307</v>
      </c>
      <c r="O62" s="137"/>
      <c r="P62" s="137"/>
    </row>
    <row r="63" spans="1:16">
      <c r="A63" s="137" t="s">
        <v>28</v>
      </c>
      <c r="B63" s="137">
        <f>'将来負担比率（分子）の構造'!I$44</f>
        <v>210</v>
      </c>
      <c r="C63" s="137"/>
      <c r="D63" s="137"/>
      <c r="E63" s="137">
        <f>'将来負担比率（分子）の構造'!J$44</f>
        <v>281</v>
      </c>
      <c r="F63" s="137"/>
      <c r="G63" s="137"/>
      <c r="H63" s="137">
        <f>'将来負担比率（分子）の構造'!K$44</f>
        <v>319</v>
      </c>
      <c r="I63" s="137"/>
      <c r="J63" s="137"/>
      <c r="K63" s="137">
        <f>'将来負担比率（分子）の構造'!L$44</f>
        <v>383</v>
      </c>
      <c r="L63" s="137"/>
      <c r="M63" s="137"/>
      <c r="N63" s="137">
        <f>'将来負担比率（分子）の構造'!M$44</f>
        <v>461</v>
      </c>
      <c r="O63" s="137"/>
      <c r="P63" s="137"/>
    </row>
    <row r="64" spans="1:16">
      <c r="A64" s="137" t="s">
        <v>27</v>
      </c>
      <c r="B64" s="137">
        <f>'将来負担比率（分子）の構造'!I$43</f>
        <v>2945</v>
      </c>
      <c r="C64" s="137"/>
      <c r="D64" s="137"/>
      <c r="E64" s="137">
        <f>'将来負担比率（分子）の構造'!J$43</f>
        <v>2779</v>
      </c>
      <c r="F64" s="137"/>
      <c r="G64" s="137"/>
      <c r="H64" s="137">
        <f>'将来負担比率（分子）の構造'!K$43</f>
        <v>2684</v>
      </c>
      <c r="I64" s="137"/>
      <c r="J64" s="137"/>
      <c r="K64" s="137">
        <f>'将来負担比率（分子）の構造'!L$43</f>
        <v>2598</v>
      </c>
      <c r="L64" s="137"/>
      <c r="M64" s="137"/>
      <c r="N64" s="137">
        <f>'将来負担比率（分子）の構造'!M$43</f>
        <v>2555</v>
      </c>
      <c r="O64" s="137"/>
      <c r="P64" s="137"/>
    </row>
    <row r="65" spans="1:16">
      <c r="A65" s="137" t="s">
        <v>26</v>
      </c>
      <c r="B65" s="137">
        <f>'将来負担比率（分子）の構造'!I$42</f>
        <v>274</v>
      </c>
      <c r="C65" s="137"/>
      <c r="D65" s="137"/>
      <c r="E65" s="137">
        <f>'将来負担比率（分子）の構造'!J$42</f>
        <v>148</v>
      </c>
      <c r="F65" s="137"/>
      <c r="G65" s="137"/>
      <c r="H65" s="137">
        <f>'将来負担比率（分子）の構造'!K$42</f>
        <v>112</v>
      </c>
      <c r="I65" s="137"/>
      <c r="J65" s="137"/>
      <c r="K65" s="137">
        <f>'将来負担比率（分子）の構造'!L$42</f>
        <v>196</v>
      </c>
      <c r="L65" s="137"/>
      <c r="M65" s="137"/>
      <c r="N65" s="137">
        <f>'将来負担比率（分子）の構造'!M$42</f>
        <v>150</v>
      </c>
      <c r="O65" s="137"/>
      <c r="P65" s="137"/>
    </row>
    <row r="66" spans="1:16">
      <c r="A66" s="137" t="s">
        <v>25</v>
      </c>
      <c r="B66" s="137">
        <f>'将来負担比率（分子）の構造'!I$41</f>
        <v>3778</v>
      </c>
      <c r="C66" s="137"/>
      <c r="D66" s="137"/>
      <c r="E66" s="137">
        <f>'将来負担比率（分子）の構造'!J$41</f>
        <v>3214</v>
      </c>
      <c r="F66" s="137"/>
      <c r="G66" s="137"/>
      <c r="H66" s="137">
        <f>'将来負担比率（分子）の構造'!K$41</f>
        <v>3265</v>
      </c>
      <c r="I66" s="137"/>
      <c r="J66" s="137"/>
      <c r="K66" s="137">
        <f>'将来負担比率（分子）の構造'!L$41</f>
        <v>2943</v>
      </c>
      <c r="L66" s="137"/>
      <c r="M66" s="137"/>
      <c r="N66" s="137">
        <f>'将来負担比率（分子）の構造'!M$41</f>
        <v>2687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election activeCell="B22" sqref="B3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211</v>
      </c>
      <c r="C5" s="612"/>
      <c r="D5" s="612"/>
      <c r="E5" s="612"/>
      <c r="F5" s="612"/>
      <c r="G5" s="612"/>
      <c r="H5" s="612"/>
      <c r="I5" s="612"/>
      <c r="J5" s="612"/>
      <c r="K5" s="612"/>
      <c r="L5" s="612"/>
      <c r="M5" s="612"/>
      <c r="N5" s="612"/>
      <c r="O5" s="612"/>
      <c r="P5" s="612"/>
      <c r="Q5" s="613"/>
      <c r="R5" s="614">
        <v>4587733</v>
      </c>
      <c r="S5" s="615"/>
      <c r="T5" s="615"/>
      <c r="U5" s="615"/>
      <c r="V5" s="615"/>
      <c r="W5" s="615"/>
      <c r="X5" s="615"/>
      <c r="Y5" s="616"/>
      <c r="Z5" s="617">
        <v>54.7</v>
      </c>
      <c r="AA5" s="617"/>
      <c r="AB5" s="617"/>
      <c r="AC5" s="617"/>
      <c r="AD5" s="618">
        <v>4399058</v>
      </c>
      <c r="AE5" s="618"/>
      <c r="AF5" s="618"/>
      <c r="AG5" s="618"/>
      <c r="AH5" s="618"/>
      <c r="AI5" s="618"/>
      <c r="AJ5" s="618"/>
      <c r="AK5" s="618"/>
      <c r="AL5" s="619">
        <v>87</v>
      </c>
      <c r="AM5" s="620"/>
      <c r="AN5" s="620"/>
      <c r="AO5" s="621"/>
      <c r="AP5" s="611" t="s">
        <v>212</v>
      </c>
      <c r="AQ5" s="612"/>
      <c r="AR5" s="612"/>
      <c r="AS5" s="612"/>
      <c r="AT5" s="612"/>
      <c r="AU5" s="612"/>
      <c r="AV5" s="612"/>
      <c r="AW5" s="612"/>
      <c r="AX5" s="612"/>
      <c r="AY5" s="612"/>
      <c r="AZ5" s="612"/>
      <c r="BA5" s="612"/>
      <c r="BB5" s="612"/>
      <c r="BC5" s="612"/>
      <c r="BD5" s="612"/>
      <c r="BE5" s="612"/>
      <c r="BF5" s="613"/>
      <c r="BG5" s="625">
        <v>4388866</v>
      </c>
      <c r="BH5" s="626"/>
      <c r="BI5" s="626"/>
      <c r="BJ5" s="626"/>
      <c r="BK5" s="626"/>
      <c r="BL5" s="626"/>
      <c r="BM5" s="626"/>
      <c r="BN5" s="627"/>
      <c r="BO5" s="628">
        <v>95.7</v>
      </c>
      <c r="BP5" s="628"/>
      <c r="BQ5" s="628"/>
      <c r="BR5" s="628"/>
      <c r="BS5" s="629">
        <v>90220</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134727</v>
      </c>
      <c r="S6" s="626"/>
      <c r="T6" s="626"/>
      <c r="U6" s="626"/>
      <c r="V6" s="626"/>
      <c r="W6" s="626"/>
      <c r="X6" s="626"/>
      <c r="Y6" s="627"/>
      <c r="Z6" s="628">
        <v>1.6</v>
      </c>
      <c r="AA6" s="628"/>
      <c r="AB6" s="628"/>
      <c r="AC6" s="628"/>
      <c r="AD6" s="629">
        <v>134727</v>
      </c>
      <c r="AE6" s="629"/>
      <c r="AF6" s="629"/>
      <c r="AG6" s="629"/>
      <c r="AH6" s="629"/>
      <c r="AI6" s="629"/>
      <c r="AJ6" s="629"/>
      <c r="AK6" s="629"/>
      <c r="AL6" s="630">
        <v>2.7</v>
      </c>
      <c r="AM6" s="631"/>
      <c r="AN6" s="631"/>
      <c r="AO6" s="632"/>
      <c r="AP6" s="622" t="s">
        <v>217</v>
      </c>
      <c r="AQ6" s="623"/>
      <c r="AR6" s="623"/>
      <c r="AS6" s="623"/>
      <c r="AT6" s="623"/>
      <c r="AU6" s="623"/>
      <c r="AV6" s="623"/>
      <c r="AW6" s="623"/>
      <c r="AX6" s="623"/>
      <c r="AY6" s="623"/>
      <c r="AZ6" s="623"/>
      <c r="BA6" s="623"/>
      <c r="BB6" s="623"/>
      <c r="BC6" s="623"/>
      <c r="BD6" s="623"/>
      <c r="BE6" s="623"/>
      <c r="BF6" s="624"/>
      <c r="BG6" s="625">
        <v>4388866</v>
      </c>
      <c r="BH6" s="626"/>
      <c r="BI6" s="626"/>
      <c r="BJ6" s="626"/>
      <c r="BK6" s="626"/>
      <c r="BL6" s="626"/>
      <c r="BM6" s="626"/>
      <c r="BN6" s="627"/>
      <c r="BO6" s="628">
        <v>95.7</v>
      </c>
      <c r="BP6" s="628"/>
      <c r="BQ6" s="628"/>
      <c r="BR6" s="628"/>
      <c r="BS6" s="629">
        <v>90220</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125661</v>
      </c>
      <c r="CS6" s="626"/>
      <c r="CT6" s="626"/>
      <c r="CU6" s="626"/>
      <c r="CV6" s="626"/>
      <c r="CW6" s="626"/>
      <c r="CX6" s="626"/>
      <c r="CY6" s="627"/>
      <c r="CZ6" s="628">
        <v>1.6</v>
      </c>
      <c r="DA6" s="628"/>
      <c r="DB6" s="628"/>
      <c r="DC6" s="628"/>
      <c r="DD6" s="634" t="s">
        <v>219</v>
      </c>
      <c r="DE6" s="626"/>
      <c r="DF6" s="626"/>
      <c r="DG6" s="626"/>
      <c r="DH6" s="626"/>
      <c r="DI6" s="626"/>
      <c r="DJ6" s="626"/>
      <c r="DK6" s="626"/>
      <c r="DL6" s="626"/>
      <c r="DM6" s="626"/>
      <c r="DN6" s="626"/>
      <c r="DO6" s="626"/>
      <c r="DP6" s="627"/>
      <c r="DQ6" s="634">
        <v>125661</v>
      </c>
      <c r="DR6" s="626"/>
      <c r="DS6" s="626"/>
      <c r="DT6" s="626"/>
      <c r="DU6" s="626"/>
      <c r="DV6" s="626"/>
      <c r="DW6" s="626"/>
      <c r="DX6" s="626"/>
      <c r="DY6" s="626"/>
      <c r="DZ6" s="626"/>
      <c r="EA6" s="626"/>
      <c r="EB6" s="626"/>
      <c r="EC6" s="635"/>
    </row>
    <row r="7" spans="2:143" ht="11.25" customHeight="1">
      <c r="B7" s="622" t="s">
        <v>220</v>
      </c>
      <c r="C7" s="623"/>
      <c r="D7" s="623"/>
      <c r="E7" s="623"/>
      <c r="F7" s="623"/>
      <c r="G7" s="623"/>
      <c r="H7" s="623"/>
      <c r="I7" s="623"/>
      <c r="J7" s="623"/>
      <c r="K7" s="623"/>
      <c r="L7" s="623"/>
      <c r="M7" s="623"/>
      <c r="N7" s="623"/>
      <c r="O7" s="623"/>
      <c r="P7" s="623"/>
      <c r="Q7" s="624"/>
      <c r="R7" s="625">
        <v>1379</v>
      </c>
      <c r="S7" s="626"/>
      <c r="T7" s="626"/>
      <c r="U7" s="626"/>
      <c r="V7" s="626"/>
      <c r="W7" s="626"/>
      <c r="X7" s="626"/>
      <c r="Y7" s="627"/>
      <c r="Z7" s="628">
        <v>0</v>
      </c>
      <c r="AA7" s="628"/>
      <c r="AB7" s="628"/>
      <c r="AC7" s="628"/>
      <c r="AD7" s="629">
        <v>1379</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1224452</v>
      </c>
      <c r="BH7" s="626"/>
      <c r="BI7" s="626"/>
      <c r="BJ7" s="626"/>
      <c r="BK7" s="626"/>
      <c r="BL7" s="626"/>
      <c r="BM7" s="626"/>
      <c r="BN7" s="627"/>
      <c r="BO7" s="628">
        <v>26.7</v>
      </c>
      <c r="BP7" s="628"/>
      <c r="BQ7" s="628"/>
      <c r="BR7" s="628"/>
      <c r="BS7" s="629">
        <v>90220</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1266268</v>
      </c>
      <c r="CS7" s="626"/>
      <c r="CT7" s="626"/>
      <c r="CU7" s="626"/>
      <c r="CV7" s="626"/>
      <c r="CW7" s="626"/>
      <c r="CX7" s="626"/>
      <c r="CY7" s="627"/>
      <c r="CZ7" s="628">
        <v>16</v>
      </c>
      <c r="DA7" s="628"/>
      <c r="DB7" s="628"/>
      <c r="DC7" s="628"/>
      <c r="DD7" s="634">
        <v>152430</v>
      </c>
      <c r="DE7" s="626"/>
      <c r="DF7" s="626"/>
      <c r="DG7" s="626"/>
      <c r="DH7" s="626"/>
      <c r="DI7" s="626"/>
      <c r="DJ7" s="626"/>
      <c r="DK7" s="626"/>
      <c r="DL7" s="626"/>
      <c r="DM7" s="626"/>
      <c r="DN7" s="626"/>
      <c r="DO7" s="626"/>
      <c r="DP7" s="627"/>
      <c r="DQ7" s="634">
        <v>1047857</v>
      </c>
      <c r="DR7" s="626"/>
      <c r="DS7" s="626"/>
      <c r="DT7" s="626"/>
      <c r="DU7" s="626"/>
      <c r="DV7" s="626"/>
      <c r="DW7" s="626"/>
      <c r="DX7" s="626"/>
      <c r="DY7" s="626"/>
      <c r="DZ7" s="626"/>
      <c r="EA7" s="626"/>
      <c r="EB7" s="626"/>
      <c r="EC7" s="635"/>
    </row>
    <row r="8" spans="2:143" ht="11.25" customHeight="1">
      <c r="B8" s="622" t="s">
        <v>223</v>
      </c>
      <c r="C8" s="623"/>
      <c r="D8" s="623"/>
      <c r="E8" s="623"/>
      <c r="F8" s="623"/>
      <c r="G8" s="623"/>
      <c r="H8" s="623"/>
      <c r="I8" s="623"/>
      <c r="J8" s="623"/>
      <c r="K8" s="623"/>
      <c r="L8" s="623"/>
      <c r="M8" s="623"/>
      <c r="N8" s="623"/>
      <c r="O8" s="623"/>
      <c r="P8" s="623"/>
      <c r="Q8" s="624"/>
      <c r="R8" s="625">
        <v>5293</v>
      </c>
      <c r="S8" s="626"/>
      <c r="T8" s="626"/>
      <c r="U8" s="626"/>
      <c r="V8" s="626"/>
      <c r="W8" s="626"/>
      <c r="X8" s="626"/>
      <c r="Y8" s="627"/>
      <c r="Z8" s="628">
        <v>0.1</v>
      </c>
      <c r="AA8" s="628"/>
      <c r="AB8" s="628"/>
      <c r="AC8" s="628"/>
      <c r="AD8" s="629">
        <v>5293</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26605</v>
      </c>
      <c r="BH8" s="626"/>
      <c r="BI8" s="626"/>
      <c r="BJ8" s="626"/>
      <c r="BK8" s="626"/>
      <c r="BL8" s="626"/>
      <c r="BM8" s="626"/>
      <c r="BN8" s="627"/>
      <c r="BO8" s="628">
        <v>0.6</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2236358</v>
      </c>
      <c r="CS8" s="626"/>
      <c r="CT8" s="626"/>
      <c r="CU8" s="626"/>
      <c r="CV8" s="626"/>
      <c r="CW8" s="626"/>
      <c r="CX8" s="626"/>
      <c r="CY8" s="627"/>
      <c r="CZ8" s="628">
        <v>28.3</v>
      </c>
      <c r="DA8" s="628"/>
      <c r="DB8" s="628"/>
      <c r="DC8" s="628"/>
      <c r="DD8" s="634">
        <v>222037</v>
      </c>
      <c r="DE8" s="626"/>
      <c r="DF8" s="626"/>
      <c r="DG8" s="626"/>
      <c r="DH8" s="626"/>
      <c r="DI8" s="626"/>
      <c r="DJ8" s="626"/>
      <c r="DK8" s="626"/>
      <c r="DL8" s="626"/>
      <c r="DM8" s="626"/>
      <c r="DN8" s="626"/>
      <c r="DO8" s="626"/>
      <c r="DP8" s="627"/>
      <c r="DQ8" s="634">
        <v>1173457</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3053</v>
      </c>
      <c r="S9" s="626"/>
      <c r="T9" s="626"/>
      <c r="U9" s="626"/>
      <c r="V9" s="626"/>
      <c r="W9" s="626"/>
      <c r="X9" s="626"/>
      <c r="Y9" s="627"/>
      <c r="Z9" s="628">
        <v>0</v>
      </c>
      <c r="AA9" s="628"/>
      <c r="AB9" s="628"/>
      <c r="AC9" s="628"/>
      <c r="AD9" s="629">
        <v>3053</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665620</v>
      </c>
      <c r="BH9" s="626"/>
      <c r="BI9" s="626"/>
      <c r="BJ9" s="626"/>
      <c r="BK9" s="626"/>
      <c r="BL9" s="626"/>
      <c r="BM9" s="626"/>
      <c r="BN9" s="627"/>
      <c r="BO9" s="628">
        <v>14.5</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581363</v>
      </c>
      <c r="CS9" s="626"/>
      <c r="CT9" s="626"/>
      <c r="CU9" s="626"/>
      <c r="CV9" s="626"/>
      <c r="CW9" s="626"/>
      <c r="CX9" s="626"/>
      <c r="CY9" s="627"/>
      <c r="CZ9" s="628">
        <v>7.4</v>
      </c>
      <c r="DA9" s="628"/>
      <c r="DB9" s="628"/>
      <c r="DC9" s="628"/>
      <c r="DD9" s="634">
        <v>69004</v>
      </c>
      <c r="DE9" s="626"/>
      <c r="DF9" s="626"/>
      <c r="DG9" s="626"/>
      <c r="DH9" s="626"/>
      <c r="DI9" s="626"/>
      <c r="DJ9" s="626"/>
      <c r="DK9" s="626"/>
      <c r="DL9" s="626"/>
      <c r="DM9" s="626"/>
      <c r="DN9" s="626"/>
      <c r="DO9" s="626"/>
      <c r="DP9" s="627"/>
      <c r="DQ9" s="634">
        <v>554110</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462236</v>
      </c>
      <c r="S10" s="626"/>
      <c r="T10" s="626"/>
      <c r="U10" s="626"/>
      <c r="V10" s="626"/>
      <c r="W10" s="626"/>
      <c r="X10" s="626"/>
      <c r="Y10" s="627"/>
      <c r="Z10" s="628">
        <v>5.5</v>
      </c>
      <c r="AA10" s="628"/>
      <c r="AB10" s="628"/>
      <c r="AC10" s="628"/>
      <c r="AD10" s="629">
        <v>462236</v>
      </c>
      <c r="AE10" s="629"/>
      <c r="AF10" s="629"/>
      <c r="AG10" s="629"/>
      <c r="AH10" s="629"/>
      <c r="AI10" s="629"/>
      <c r="AJ10" s="629"/>
      <c r="AK10" s="629"/>
      <c r="AL10" s="630">
        <v>9.1</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75803</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48</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48</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v>6752</v>
      </c>
      <c r="S11" s="626"/>
      <c r="T11" s="626"/>
      <c r="U11" s="626"/>
      <c r="V11" s="626"/>
      <c r="W11" s="626"/>
      <c r="X11" s="626"/>
      <c r="Y11" s="627"/>
      <c r="Z11" s="628">
        <v>0.1</v>
      </c>
      <c r="AA11" s="628"/>
      <c r="AB11" s="628"/>
      <c r="AC11" s="628"/>
      <c r="AD11" s="629">
        <v>6752</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456424</v>
      </c>
      <c r="BH11" s="626"/>
      <c r="BI11" s="626"/>
      <c r="BJ11" s="626"/>
      <c r="BK11" s="626"/>
      <c r="BL11" s="626"/>
      <c r="BM11" s="626"/>
      <c r="BN11" s="627"/>
      <c r="BO11" s="628">
        <v>9.9</v>
      </c>
      <c r="BP11" s="628"/>
      <c r="BQ11" s="628"/>
      <c r="BR11" s="628"/>
      <c r="BS11" s="634">
        <v>90220</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778539</v>
      </c>
      <c r="CS11" s="626"/>
      <c r="CT11" s="626"/>
      <c r="CU11" s="626"/>
      <c r="CV11" s="626"/>
      <c r="CW11" s="626"/>
      <c r="CX11" s="626"/>
      <c r="CY11" s="627"/>
      <c r="CZ11" s="628">
        <v>9.8000000000000007</v>
      </c>
      <c r="DA11" s="628"/>
      <c r="DB11" s="628"/>
      <c r="DC11" s="628"/>
      <c r="DD11" s="634">
        <v>33603</v>
      </c>
      <c r="DE11" s="626"/>
      <c r="DF11" s="626"/>
      <c r="DG11" s="626"/>
      <c r="DH11" s="626"/>
      <c r="DI11" s="626"/>
      <c r="DJ11" s="626"/>
      <c r="DK11" s="626"/>
      <c r="DL11" s="626"/>
      <c r="DM11" s="626"/>
      <c r="DN11" s="626"/>
      <c r="DO11" s="626"/>
      <c r="DP11" s="627"/>
      <c r="DQ11" s="634">
        <v>417300</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3001447</v>
      </c>
      <c r="BH12" s="626"/>
      <c r="BI12" s="626"/>
      <c r="BJ12" s="626"/>
      <c r="BK12" s="626"/>
      <c r="BL12" s="626"/>
      <c r="BM12" s="626"/>
      <c r="BN12" s="627"/>
      <c r="BO12" s="628">
        <v>65.400000000000006</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329454</v>
      </c>
      <c r="CS12" s="626"/>
      <c r="CT12" s="626"/>
      <c r="CU12" s="626"/>
      <c r="CV12" s="626"/>
      <c r="CW12" s="626"/>
      <c r="CX12" s="626"/>
      <c r="CY12" s="627"/>
      <c r="CZ12" s="628">
        <v>4.2</v>
      </c>
      <c r="DA12" s="628"/>
      <c r="DB12" s="628"/>
      <c r="DC12" s="628"/>
      <c r="DD12" s="634">
        <v>73688</v>
      </c>
      <c r="DE12" s="626"/>
      <c r="DF12" s="626"/>
      <c r="DG12" s="626"/>
      <c r="DH12" s="626"/>
      <c r="DI12" s="626"/>
      <c r="DJ12" s="626"/>
      <c r="DK12" s="626"/>
      <c r="DL12" s="626"/>
      <c r="DM12" s="626"/>
      <c r="DN12" s="626"/>
      <c r="DO12" s="626"/>
      <c r="DP12" s="627"/>
      <c r="DQ12" s="634">
        <v>154540</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31881</v>
      </c>
      <c r="S13" s="626"/>
      <c r="T13" s="626"/>
      <c r="U13" s="626"/>
      <c r="V13" s="626"/>
      <c r="W13" s="626"/>
      <c r="X13" s="626"/>
      <c r="Y13" s="627"/>
      <c r="Z13" s="628">
        <v>0.4</v>
      </c>
      <c r="AA13" s="628"/>
      <c r="AB13" s="628"/>
      <c r="AC13" s="628"/>
      <c r="AD13" s="629">
        <v>31881</v>
      </c>
      <c r="AE13" s="629"/>
      <c r="AF13" s="629"/>
      <c r="AG13" s="629"/>
      <c r="AH13" s="629"/>
      <c r="AI13" s="629"/>
      <c r="AJ13" s="629"/>
      <c r="AK13" s="629"/>
      <c r="AL13" s="630">
        <v>0.6</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2999117</v>
      </c>
      <c r="BH13" s="626"/>
      <c r="BI13" s="626"/>
      <c r="BJ13" s="626"/>
      <c r="BK13" s="626"/>
      <c r="BL13" s="626"/>
      <c r="BM13" s="626"/>
      <c r="BN13" s="627"/>
      <c r="BO13" s="628">
        <v>65.400000000000006</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953726</v>
      </c>
      <c r="CS13" s="626"/>
      <c r="CT13" s="626"/>
      <c r="CU13" s="626"/>
      <c r="CV13" s="626"/>
      <c r="CW13" s="626"/>
      <c r="CX13" s="626"/>
      <c r="CY13" s="627"/>
      <c r="CZ13" s="628">
        <v>12.1</v>
      </c>
      <c r="DA13" s="628"/>
      <c r="DB13" s="628"/>
      <c r="DC13" s="628"/>
      <c r="DD13" s="634">
        <v>541020</v>
      </c>
      <c r="DE13" s="626"/>
      <c r="DF13" s="626"/>
      <c r="DG13" s="626"/>
      <c r="DH13" s="626"/>
      <c r="DI13" s="626"/>
      <c r="DJ13" s="626"/>
      <c r="DK13" s="626"/>
      <c r="DL13" s="626"/>
      <c r="DM13" s="626"/>
      <c r="DN13" s="626"/>
      <c r="DO13" s="626"/>
      <c r="DP13" s="627"/>
      <c r="DQ13" s="634">
        <v>639282</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48276</v>
      </c>
      <c r="BH14" s="626"/>
      <c r="BI14" s="626"/>
      <c r="BJ14" s="626"/>
      <c r="BK14" s="626"/>
      <c r="BL14" s="626"/>
      <c r="BM14" s="626"/>
      <c r="BN14" s="627"/>
      <c r="BO14" s="628">
        <v>1.1000000000000001</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277192</v>
      </c>
      <c r="CS14" s="626"/>
      <c r="CT14" s="626"/>
      <c r="CU14" s="626"/>
      <c r="CV14" s="626"/>
      <c r="CW14" s="626"/>
      <c r="CX14" s="626"/>
      <c r="CY14" s="627"/>
      <c r="CZ14" s="628">
        <v>3.5</v>
      </c>
      <c r="DA14" s="628"/>
      <c r="DB14" s="628"/>
      <c r="DC14" s="628"/>
      <c r="DD14" s="634">
        <v>7058</v>
      </c>
      <c r="DE14" s="626"/>
      <c r="DF14" s="626"/>
      <c r="DG14" s="626"/>
      <c r="DH14" s="626"/>
      <c r="DI14" s="626"/>
      <c r="DJ14" s="626"/>
      <c r="DK14" s="626"/>
      <c r="DL14" s="626"/>
      <c r="DM14" s="626"/>
      <c r="DN14" s="626"/>
      <c r="DO14" s="626"/>
      <c r="DP14" s="627"/>
      <c r="DQ14" s="634">
        <v>277141</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10230</v>
      </c>
      <c r="S15" s="626"/>
      <c r="T15" s="626"/>
      <c r="U15" s="626"/>
      <c r="V15" s="626"/>
      <c r="W15" s="626"/>
      <c r="X15" s="626"/>
      <c r="Y15" s="627"/>
      <c r="Z15" s="628">
        <v>0.1</v>
      </c>
      <c r="AA15" s="628"/>
      <c r="AB15" s="628"/>
      <c r="AC15" s="628"/>
      <c r="AD15" s="629">
        <v>10230</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114691</v>
      </c>
      <c r="BH15" s="626"/>
      <c r="BI15" s="626"/>
      <c r="BJ15" s="626"/>
      <c r="BK15" s="626"/>
      <c r="BL15" s="626"/>
      <c r="BM15" s="626"/>
      <c r="BN15" s="627"/>
      <c r="BO15" s="628">
        <v>2.5</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862667</v>
      </c>
      <c r="CS15" s="626"/>
      <c r="CT15" s="626"/>
      <c r="CU15" s="626"/>
      <c r="CV15" s="626"/>
      <c r="CW15" s="626"/>
      <c r="CX15" s="626"/>
      <c r="CY15" s="627"/>
      <c r="CZ15" s="628">
        <v>10.9</v>
      </c>
      <c r="DA15" s="628"/>
      <c r="DB15" s="628"/>
      <c r="DC15" s="628"/>
      <c r="DD15" s="634">
        <v>19243</v>
      </c>
      <c r="DE15" s="626"/>
      <c r="DF15" s="626"/>
      <c r="DG15" s="626"/>
      <c r="DH15" s="626"/>
      <c r="DI15" s="626"/>
      <c r="DJ15" s="626"/>
      <c r="DK15" s="626"/>
      <c r="DL15" s="626"/>
      <c r="DM15" s="626"/>
      <c r="DN15" s="626"/>
      <c r="DO15" s="626"/>
      <c r="DP15" s="627"/>
      <c r="DQ15" s="634">
        <v>833561</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109177</v>
      </c>
      <c r="S16" s="626"/>
      <c r="T16" s="626"/>
      <c r="U16" s="626"/>
      <c r="V16" s="626"/>
      <c r="W16" s="626"/>
      <c r="X16" s="626"/>
      <c r="Y16" s="627"/>
      <c r="Z16" s="628">
        <v>1.3</v>
      </c>
      <c r="AA16" s="628"/>
      <c r="AB16" s="628"/>
      <c r="AC16" s="628"/>
      <c r="AD16" s="629" t="s">
        <v>113</v>
      </c>
      <c r="AE16" s="629"/>
      <c r="AF16" s="629"/>
      <c r="AG16" s="629"/>
      <c r="AH16" s="629"/>
      <c r="AI16" s="629"/>
      <c r="AJ16" s="629"/>
      <c r="AK16" s="629"/>
      <c r="AL16" s="630" t="s">
        <v>113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44</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44</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494703</v>
      </c>
      <c r="CS17" s="626"/>
      <c r="CT17" s="626"/>
      <c r="CU17" s="626"/>
      <c r="CV17" s="626"/>
      <c r="CW17" s="626"/>
      <c r="CX17" s="626"/>
      <c r="CY17" s="627"/>
      <c r="CZ17" s="628">
        <v>6.3</v>
      </c>
      <c r="DA17" s="628"/>
      <c r="DB17" s="628"/>
      <c r="DC17" s="628"/>
      <c r="DD17" s="634" t="s">
        <v>113</v>
      </c>
      <c r="DE17" s="626"/>
      <c r="DF17" s="626"/>
      <c r="DG17" s="626"/>
      <c r="DH17" s="626"/>
      <c r="DI17" s="626"/>
      <c r="DJ17" s="626"/>
      <c r="DK17" s="626"/>
      <c r="DL17" s="626"/>
      <c r="DM17" s="626"/>
      <c r="DN17" s="626"/>
      <c r="DO17" s="626"/>
      <c r="DP17" s="627"/>
      <c r="DQ17" s="634">
        <v>494703</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30659</v>
      </c>
      <c r="S18" s="626"/>
      <c r="T18" s="626"/>
      <c r="U18" s="626"/>
      <c r="V18" s="626"/>
      <c r="W18" s="626"/>
      <c r="X18" s="626"/>
      <c r="Y18" s="627"/>
      <c r="Z18" s="628">
        <v>0.4</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v>78518</v>
      </c>
      <c r="S19" s="626"/>
      <c r="T19" s="626"/>
      <c r="U19" s="626"/>
      <c r="V19" s="626"/>
      <c r="W19" s="626"/>
      <c r="X19" s="626"/>
      <c r="Y19" s="627"/>
      <c r="Z19" s="628">
        <v>0.9</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198867</v>
      </c>
      <c r="BH19" s="626"/>
      <c r="BI19" s="626"/>
      <c r="BJ19" s="626"/>
      <c r="BK19" s="626"/>
      <c r="BL19" s="626"/>
      <c r="BM19" s="626"/>
      <c r="BN19" s="627"/>
      <c r="BO19" s="628">
        <v>4.3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5352461</v>
      </c>
      <c r="S20" s="626"/>
      <c r="T20" s="626"/>
      <c r="U20" s="626"/>
      <c r="V20" s="626"/>
      <c r="W20" s="626"/>
      <c r="X20" s="626"/>
      <c r="Y20" s="627"/>
      <c r="Z20" s="628">
        <v>63.8</v>
      </c>
      <c r="AA20" s="628"/>
      <c r="AB20" s="628"/>
      <c r="AC20" s="628"/>
      <c r="AD20" s="629">
        <v>5054609</v>
      </c>
      <c r="AE20" s="629"/>
      <c r="AF20" s="629"/>
      <c r="AG20" s="629"/>
      <c r="AH20" s="629"/>
      <c r="AI20" s="629"/>
      <c r="AJ20" s="629"/>
      <c r="AK20" s="629"/>
      <c r="AL20" s="630">
        <v>99.9</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198867</v>
      </c>
      <c r="BH20" s="626"/>
      <c r="BI20" s="626"/>
      <c r="BJ20" s="626"/>
      <c r="BK20" s="626"/>
      <c r="BL20" s="626"/>
      <c r="BM20" s="626"/>
      <c r="BN20" s="627"/>
      <c r="BO20" s="628">
        <v>4.3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7906023</v>
      </c>
      <c r="CS20" s="626"/>
      <c r="CT20" s="626"/>
      <c r="CU20" s="626"/>
      <c r="CV20" s="626"/>
      <c r="CW20" s="626"/>
      <c r="CX20" s="626"/>
      <c r="CY20" s="627"/>
      <c r="CZ20" s="628">
        <v>100</v>
      </c>
      <c r="DA20" s="628"/>
      <c r="DB20" s="628"/>
      <c r="DC20" s="628"/>
      <c r="DD20" s="634">
        <v>1118083</v>
      </c>
      <c r="DE20" s="626"/>
      <c r="DF20" s="626"/>
      <c r="DG20" s="626"/>
      <c r="DH20" s="626"/>
      <c r="DI20" s="626"/>
      <c r="DJ20" s="626"/>
      <c r="DK20" s="626"/>
      <c r="DL20" s="626"/>
      <c r="DM20" s="626"/>
      <c r="DN20" s="626"/>
      <c r="DO20" s="626"/>
      <c r="DP20" s="627"/>
      <c r="DQ20" s="634">
        <v>5717704</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3031</v>
      </c>
      <c r="S21" s="626"/>
      <c r="T21" s="626"/>
      <c r="U21" s="626"/>
      <c r="V21" s="626"/>
      <c r="W21" s="626"/>
      <c r="X21" s="626"/>
      <c r="Y21" s="627"/>
      <c r="Z21" s="628">
        <v>0</v>
      </c>
      <c r="AA21" s="628"/>
      <c r="AB21" s="628"/>
      <c r="AC21" s="628"/>
      <c r="AD21" s="629">
        <v>3031</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10192</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58736</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55411</v>
      </c>
      <c r="S23" s="626"/>
      <c r="T23" s="626"/>
      <c r="U23" s="626"/>
      <c r="V23" s="626"/>
      <c r="W23" s="626"/>
      <c r="X23" s="626"/>
      <c r="Y23" s="627"/>
      <c r="Z23" s="628">
        <v>0.7</v>
      </c>
      <c r="AA23" s="628"/>
      <c r="AB23" s="628"/>
      <c r="AC23" s="628"/>
      <c r="AD23" s="629" t="s">
        <v>113</v>
      </c>
      <c r="AE23" s="629"/>
      <c r="AF23" s="629"/>
      <c r="AG23" s="629"/>
      <c r="AH23" s="629"/>
      <c r="AI23" s="629"/>
      <c r="AJ23" s="629"/>
      <c r="AK23" s="629"/>
      <c r="AL23" s="630" t="s">
        <v>113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188675</v>
      </c>
      <c r="BH23" s="626"/>
      <c r="BI23" s="626"/>
      <c r="BJ23" s="626"/>
      <c r="BK23" s="626"/>
      <c r="BL23" s="626"/>
      <c r="BM23" s="626"/>
      <c r="BN23" s="627"/>
      <c r="BO23" s="628">
        <v>4.0999999999999996</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10690</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2619132</v>
      </c>
      <c r="CS24" s="615"/>
      <c r="CT24" s="615"/>
      <c r="CU24" s="615"/>
      <c r="CV24" s="615"/>
      <c r="CW24" s="615"/>
      <c r="CX24" s="615"/>
      <c r="CY24" s="616"/>
      <c r="CZ24" s="652">
        <v>33.1</v>
      </c>
      <c r="DA24" s="653"/>
      <c r="DB24" s="653"/>
      <c r="DC24" s="654"/>
      <c r="DD24" s="651">
        <v>2034356</v>
      </c>
      <c r="DE24" s="615"/>
      <c r="DF24" s="615"/>
      <c r="DG24" s="615"/>
      <c r="DH24" s="615"/>
      <c r="DI24" s="615"/>
      <c r="DJ24" s="615"/>
      <c r="DK24" s="616"/>
      <c r="DL24" s="651">
        <v>2024048</v>
      </c>
      <c r="DM24" s="615"/>
      <c r="DN24" s="615"/>
      <c r="DO24" s="615"/>
      <c r="DP24" s="615"/>
      <c r="DQ24" s="615"/>
      <c r="DR24" s="615"/>
      <c r="DS24" s="615"/>
      <c r="DT24" s="615"/>
      <c r="DU24" s="615"/>
      <c r="DV24" s="616"/>
      <c r="DW24" s="619">
        <v>40</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735480</v>
      </c>
      <c r="S25" s="626"/>
      <c r="T25" s="626"/>
      <c r="U25" s="626"/>
      <c r="V25" s="626"/>
      <c r="W25" s="626"/>
      <c r="X25" s="626"/>
      <c r="Y25" s="627"/>
      <c r="Z25" s="628">
        <v>8.8000000000000007</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1442903</v>
      </c>
      <c r="CS25" s="657"/>
      <c r="CT25" s="657"/>
      <c r="CU25" s="657"/>
      <c r="CV25" s="657"/>
      <c r="CW25" s="657"/>
      <c r="CX25" s="657"/>
      <c r="CY25" s="658"/>
      <c r="CZ25" s="659">
        <v>18.3</v>
      </c>
      <c r="DA25" s="660"/>
      <c r="DB25" s="660"/>
      <c r="DC25" s="661"/>
      <c r="DD25" s="634">
        <v>1358780</v>
      </c>
      <c r="DE25" s="657"/>
      <c r="DF25" s="657"/>
      <c r="DG25" s="657"/>
      <c r="DH25" s="657"/>
      <c r="DI25" s="657"/>
      <c r="DJ25" s="657"/>
      <c r="DK25" s="658"/>
      <c r="DL25" s="634">
        <v>1348472</v>
      </c>
      <c r="DM25" s="657"/>
      <c r="DN25" s="657"/>
      <c r="DO25" s="657"/>
      <c r="DP25" s="657"/>
      <c r="DQ25" s="657"/>
      <c r="DR25" s="657"/>
      <c r="DS25" s="657"/>
      <c r="DT25" s="657"/>
      <c r="DU25" s="657"/>
      <c r="DV25" s="658"/>
      <c r="DW25" s="630">
        <v>26.7</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849132</v>
      </c>
      <c r="CS26" s="626"/>
      <c r="CT26" s="626"/>
      <c r="CU26" s="626"/>
      <c r="CV26" s="626"/>
      <c r="CW26" s="626"/>
      <c r="CX26" s="626"/>
      <c r="CY26" s="627"/>
      <c r="CZ26" s="659">
        <v>10.7</v>
      </c>
      <c r="DA26" s="660"/>
      <c r="DB26" s="660"/>
      <c r="DC26" s="661"/>
      <c r="DD26" s="634">
        <v>788265</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890662</v>
      </c>
      <c r="S27" s="626"/>
      <c r="T27" s="626"/>
      <c r="U27" s="626"/>
      <c r="V27" s="626"/>
      <c r="W27" s="626"/>
      <c r="X27" s="626"/>
      <c r="Y27" s="627"/>
      <c r="Z27" s="628">
        <v>10.6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4587733</v>
      </c>
      <c r="BH27" s="626"/>
      <c r="BI27" s="626"/>
      <c r="BJ27" s="626"/>
      <c r="BK27" s="626"/>
      <c r="BL27" s="626"/>
      <c r="BM27" s="626"/>
      <c r="BN27" s="627"/>
      <c r="BO27" s="628">
        <v>100</v>
      </c>
      <c r="BP27" s="628"/>
      <c r="BQ27" s="628"/>
      <c r="BR27" s="628"/>
      <c r="BS27" s="634">
        <v>90220</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681526</v>
      </c>
      <c r="CS27" s="657"/>
      <c r="CT27" s="657"/>
      <c r="CU27" s="657"/>
      <c r="CV27" s="657"/>
      <c r="CW27" s="657"/>
      <c r="CX27" s="657"/>
      <c r="CY27" s="658"/>
      <c r="CZ27" s="659">
        <v>8.6</v>
      </c>
      <c r="DA27" s="660"/>
      <c r="DB27" s="660"/>
      <c r="DC27" s="661"/>
      <c r="DD27" s="634">
        <v>180873</v>
      </c>
      <c r="DE27" s="657"/>
      <c r="DF27" s="657"/>
      <c r="DG27" s="657"/>
      <c r="DH27" s="657"/>
      <c r="DI27" s="657"/>
      <c r="DJ27" s="657"/>
      <c r="DK27" s="658"/>
      <c r="DL27" s="634">
        <v>180873</v>
      </c>
      <c r="DM27" s="657"/>
      <c r="DN27" s="657"/>
      <c r="DO27" s="657"/>
      <c r="DP27" s="657"/>
      <c r="DQ27" s="657"/>
      <c r="DR27" s="657"/>
      <c r="DS27" s="657"/>
      <c r="DT27" s="657"/>
      <c r="DU27" s="657"/>
      <c r="DV27" s="658"/>
      <c r="DW27" s="630">
        <v>3.6</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45963</v>
      </c>
      <c r="S28" s="626"/>
      <c r="T28" s="626"/>
      <c r="U28" s="626"/>
      <c r="V28" s="626"/>
      <c r="W28" s="626"/>
      <c r="X28" s="626"/>
      <c r="Y28" s="627"/>
      <c r="Z28" s="628">
        <v>0.5</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494703</v>
      </c>
      <c r="CS28" s="626"/>
      <c r="CT28" s="626"/>
      <c r="CU28" s="626"/>
      <c r="CV28" s="626"/>
      <c r="CW28" s="626"/>
      <c r="CX28" s="626"/>
      <c r="CY28" s="627"/>
      <c r="CZ28" s="659">
        <v>6.3</v>
      </c>
      <c r="DA28" s="660"/>
      <c r="DB28" s="660"/>
      <c r="DC28" s="661"/>
      <c r="DD28" s="634">
        <v>494703</v>
      </c>
      <c r="DE28" s="626"/>
      <c r="DF28" s="626"/>
      <c r="DG28" s="626"/>
      <c r="DH28" s="626"/>
      <c r="DI28" s="626"/>
      <c r="DJ28" s="626"/>
      <c r="DK28" s="627"/>
      <c r="DL28" s="634">
        <v>494703</v>
      </c>
      <c r="DM28" s="626"/>
      <c r="DN28" s="626"/>
      <c r="DO28" s="626"/>
      <c r="DP28" s="626"/>
      <c r="DQ28" s="626"/>
      <c r="DR28" s="626"/>
      <c r="DS28" s="626"/>
      <c r="DT28" s="626"/>
      <c r="DU28" s="626"/>
      <c r="DV28" s="627"/>
      <c r="DW28" s="630">
        <v>9.8000000000000007</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4169</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494703</v>
      </c>
      <c r="CS29" s="657"/>
      <c r="CT29" s="657"/>
      <c r="CU29" s="657"/>
      <c r="CV29" s="657"/>
      <c r="CW29" s="657"/>
      <c r="CX29" s="657"/>
      <c r="CY29" s="658"/>
      <c r="CZ29" s="659">
        <v>6.3</v>
      </c>
      <c r="DA29" s="660"/>
      <c r="DB29" s="660"/>
      <c r="DC29" s="661"/>
      <c r="DD29" s="634">
        <v>494703</v>
      </c>
      <c r="DE29" s="657"/>
      <c r="DF29" s="657"/>
      <c r="DG29" s="657"/>
      <c r="DH29" s="657"/>
      <c r="DI29" s="657"/>
      <c r="DJ29" s="657"/>
      <c r="DK29" s="658"/>
      <c r="DL29" s="634">
        <v>494703</v>
      </c>
      <c r="DM29" s="657"/>
      <c r="DN29" s="657"/>
      <c r="DO29" s="657"/>
      <c r="DP29" s="657"/>
      <c r="DQ29" s="657"/>
      <c r="DR29" s="657"/>
      <c r="DS29" s="657"/>
      <c r="DT29" s="657"/>
      <c r="DU29" s="657"/>
      <c r="DV29" s="658"/>
      <c r="DW29" s="630">
        <v>9.8000000000000007</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270689</v>
      </c>
      <c r="S30" s="626"/>
      <c r="T30" s="626"/>
      <c r="U30" s="626"/>
      <c r="V30" s="626"/>
      <c r="W30" s="626"/>
      <c r="X30" s="626"/>
      <c r="Y30" s="627"/>
      <c r="Z30" s="628">
        <v>3.2</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99.3</v>
      </c>
      <c r="BH30" s="684"/>
      <c r="BI30" s="684"/>
      <c r="BJ30" s="684"/>
      <c r="BK30" s="684"/>
      <c r="BL30" s="684"/>
      <c r="BM30" s="620">
        <v>96.6</v>
      </c>
      <c r="BN30" s="684"/>
      <c r="BO30" s="684"/>
      <c r="BP30" s="684"/>
      <c r="BQ30" s="685"/>
      <c r="BR30" s="683">
        <v>99.1</v>
      </c>
      <c r="BS30" s="684"/>
      <c r="BT30" s="684"/>
      <c r="BU30" s="684"/>
      <c r="BV30" s="684"/>
      <c r="BW30" s="684"/>
      <c r="BX30" s="620">
        <v>96.2</v>
      </c>
      <c r="BY30" s="684"/>
      <c r="BZ30" s="684"/>
      <c r="CA30" s="684"/>
      <c r="CB30" s="685"/>
      <c r="CD30" s="688"/>
      <c r="CE30" s="689"/>
      <c r="CF30" s="639" t="s">
        <v>295</v>
      </c>
      <c r="CG30" s="640"/>
      <c r="CH30" s="640"/>
      <c r="CI30" s="640"/>
      <c r="CJ30" s="640"/>
      <c r="CK30" s="640"/>
      <c r="CL30" s="640"/>
      <c r="CM30" s="640"/>
      <c r="CN30" s="640"/>
      <c r="CO30" s="640"/>
      <c r="CP30" s="640"/>
      <c r="CQ30" s="641"/>
      <c r="CR30" s="625">
        <v>469204</v>
      </c>
      <c r="CS30" s="626"/>
      <c r="CT30" s="626"/>
      <c r="CU30" s="626"/>
      <c r="CV30" s="626"/>
      <c r="CW30" s="626"/>
      <c r="CX30" s="626"/>
      <c r="CY30" s="627"/>
      <c r="CZ30" s="659">
        <v>5.9</v>
      </c>
      <c r="DA30" s="660"/>
      <c r="DB30" s="660"/>
      <c r="DC30" s="661"/>
      <c r="DD30" s="634">
        <v>469204</v>
      </c>
      <c r="DE30" s="626"/>
      <c r="DF30" s="626"/>
      <c r="DG30" s="626"/>
      <c r="DH30" s="626"/>
      <c r="DI30" s="626"/>
      <c r="DJ30" s="626"/>
      <c r="DK30" s="627"/>
      <c r="DL30" s="634">
        <v>469204</v>
      </c>
      <c r="DM30" s="626"/>
      <c r="DN30" s="626"/>
      <c r="DO30" s="626"/>
      <c r="DP30" s="626"/>
      <c r="DQ30" s="626"/>
      <c r="DR30" s="626"/>
      <c r="DS30" s="626"/>
      <c r="DT30" s="626"/>
      <c r="DU30" s="626"/>
      <c r="DV30" s="627"/>
      <c r="DW30" s="630">
        <v>9.3000000000000007</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627691</v>
      </c>
      <c r="S31" s="626"/>
      <c r="T31" s="626"/>
      <c r="U31" s="626"/>
      <c r="V31" s="626"/>
      <c r="W31" s="626"/>
      <c r="X31" s="626"/>
      <c r="Y31" s="627"/>
      <c r="Z31" s="628">
        <v>7.5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99.1</v>
      </c>
      <c r="BH31" s="657"/>
      <c r="BI31" s="657"/>
      <c r="BJ31" s="657"/>
      <c r="BK31" s="657"/>
      <c r="BL31" s="657"/>
      <c r="BM31" s="631">
        <v>95.4</v>
      </c>
      <c r="BN31" s="681"/>
      <c r="BO31" s="681"/>
      <c r="BP31" s="681"/>
      <c r="BQ31" s="682"/>
      <c r="BR31" s="680">
        <v>98.8</v>
      </c>
      <c r="BS31" s="657"/>
      <c r="BT31" s="657"/>
      <c r="BU31" s="657"/>
      <c r="BV31" s="657"/>
      <c r="BW31" s="657"/>
      <c r="BX31" s="631">
        <v>94.5</v>
      </c>
      <c r="BY31" s="681"/>
      <c r="BZ31" s="681"/>
      <c r="CA31" s="681"/>
      <c r="CB31" s="682"/>
      <c r="CD31" s="688"/>
      <c r="CE31" s="689"/>
      <c r="CF31" s="639" t="s">
        <v>299</v>
      </c>
      <c r="CG31" s="640"/>
      <c r="CH31" s="640"/>
      <c r="CI31" s="640"/>
      <c r="CJ31" s="640"/>
      <c r="CK31" s="640"/>
      <c r="CL31" s="640"/>
      <c r="CM31" s="640"/>
      <c r="CN31" s="640"/>
      <c r="CO31" s="640"/>
      <c r="CP31" s="640"/>
      <c r="CQ31" s="641"/>
      <c r="CR31" s="625">
        <v>25499</v>
      </c>
      <c r="CS31" s="657"/>
      <c r="CT31" s="657"/>
      <c r="CU31" s="657"/>
      <c r="CV31" s="657"/>
      <c r="CW31" s="657"/>
      <c r="CX31" s="657"/>
      <c r="CY31" s="658"/>
      <c r="CZ31" s="659">
        <v>0.3</v>
      </c>
      <c r="DA31" s="660"/>
      <c r="DB31" s="660"/>
      <c r="DC31" s="661"/>
      <c r="DD31" s="634">
        <v>25499</v>
      </c>
      <c r="DE31" s="657"/>
      <c r="DF31" s="657"/>
      <c r="DG31" s="657"/>
      <c r="DH31" s="657"/>
      <c r="DI31" s="657"/>
      <c r="DJ31" s="657"/>
      <c r="DK31" s="658"/>
      <c r="DL31" s="634">
        <v>25499</v>
      </c>
      <c r="DM31" s="657"/>
      <c r="DN31" s="657"/>
      <c r="DO31" s="657"/>
      <c r="DP31" s="657"/>
      <c r="DQ31" s="657"/>
      <c r="DR31" s="657"/>
      <c r="DS31" s="657"/>
      <c r="DT31" s="657"/>
      <c r="DU31" s="657"/>
      <c r="DV31" s="658"/>
      <c r="DW31" s="630">
        <v>0.5</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120687</v>
      </c>
      <c r="S32" s="626"/>
      <c r="T32" s="626"/>
      <c r="U32" s="626"/>
      <c r="V32" s="626"/>
      <c r="W32" s="626"/>
      <c r="X32" s="626"/>
      <c r="Y32" s="627"/>
      <c r="Z32" s="628">
        <v>1.4</v>
      </c>
      <c r="AA32" s="628"/>
      <c r="AB32" s="628"/>
      <c r="AC32" s="628"/>
      <c r="AD32" s="629">
        <v>365</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99.4</v>
      </c>
      <c r="BH32" s="693"/>
      <c r="BI32" s="693"/>
      <c r="BJ32" s="693"/>
      <c r="BK32" s="693"/>
      <c r="BL32" s="693"/>
      <c r="BM32" s="694">
        <v>96.9</v>
      </c>
      <c r="BN32" s="693"/>
      <c r="BO32" s="693"/>
      <c r="BP32" s="693"/>
      <c r="BQ32" s="695"/>
      <c r="BR32" s="692">
        <v>99.2</v>
      </c>
      <c r="BS32" s="693"/>
      <c r="BT32" s="693"/>
      <c r="BU32" s="693"/>
      <c r="BV32" s="693"/>
      <c r="BW32" s="693"/>
      <c r="BX32" s="694">
        <v>96.7</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213700</v>
      </c>
      <c r="S33" s="626"/>
      <c r="T33" s="626"/>
      <c r="U33" s="626"/>
      <c r="V33" s="626"/>
      <c r="W33" s="626"/>
      <c r="X33" s="626"/>
      <c r="Y33" s="627"/>
      <c r="Z33" s="628">
        <v>2.5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4168764</v>
      </c>
      <c r="CS33" s="657"/>
      <c r="CT33" s="657"/>
      <c r="CU33" s="657"/>
      <c r="CV33" s="657"/>
      <c r="CW33" s="657"/>
      <c r="CX33" s="657"/>
      <c r="CY33" s="658"/>
      <c r="CZ33" s="659">
        <v>52.7</v>
      </c>
      <c r="DA33" s="660"/>
      <c r="DB33" s="660"/>
      <c r="DC33" s="661"/>
      <c r="DD33" s="634">
        <v>2966379</v>
      </c>
      <c r="DE33" s="657"/>
      <c r="DF33" s="657"/>
      <c r="DG33" s="657"/>
      <c r="DH33" s="657"/>
      <c r="DI33" s="657"/>
      <c r="DJ33" s="657"/>
      <c r="DK33" s="658"/>
      <c r="DL33" s="634">
        <v>2149313</v>
      </c>
      <c r="DM33" s="657"/>
      <c r="DN33" s="657"/>
      <c r="DO33" s="657"/>
      <c r="DP33" s="657"/>
      <c r="DQ33" s="657"/>
      <c r="DR33" s="657"/>
      <c r="DS33" s="657"/>
      <c r="DT33" s="657"/>
      <c r="DU33" s="657"/>
      <c r="DV33" s="658"/>
      <c r="DW33" s="630">
        <v>42.5</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1311040</v>
      </c>
      <c r="CS34" s="626"/>
      <c r="CT34" s="626"/>
      <c r="CU34" s="626"/>
      <c r="CV34" s="626"/>
      <c r="CW34" s="626"/>
      <c r="CX34" s="626"/>
      <c r="CY34" s="627"/>
      <c r="CZ34" s="659">
        <v>16.600000000000001</v>
      </c>
      <c r="DA34" s="660"/>
      <c r="DB34" s="660"/>
      <c r="DC34" s="661"/>
      <c r="DD34" s="634">
        <v>1055530</v>
      </c>
      <c r="DE34" s="626"/>
      <c r="DF34" s="626"/>
      <c r="DG34" s="626"/>
      <c r="DH34" s="626"/>
      <c r="DI34" s="626"/>
      <c r="DJ34" s="626"/>
      <c r="DK34" s="627"/>
      <c r="DL34" s="634">
        <v>862814</v>
      </c>
      <c r="DM34" s="626"/>
      <c r="DN34" s="626"/>
      <c r="DO34" s="626"/>
      <c r="DP34" s="626"/>
      <c r="DQ34" s="626"/>
      <c r="DR34" s="626"/>
      <c r="DS34" s="626"/>
      <c r="DT34" s="626"/>
      <c r="DU34" s="626"/>
      <c r="DV34" s="627"/>
      <c r="DW34" s="630">
        <v>17.100000000000001</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812608</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165385</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52310</v>
      </c>
      <c r="CS35" s="657"/>
      <c r="CT35" s="657"/>
      <c r="CU35" s="657"/>
      <c r="CV35" s="657"/>
      <c r="CW35" s="657"/>
      <c r="CX35" s="657"/>
      <c r="CY35" s="658"/>
      <c r="CZ35" s="659">
        <v>0.7</v>
      </c>
      <c r="DA35" s="660"/>
      <c r="DB35" s="660"/>
      <c r="DC35" s="661"/>
      <c r="DD35" s="634">
        <v>51395</v>
      </c>
      <c r="DE35" s="657"/>
      <c r="DF35" s="657"/>
      <c r="DG35" s="657"/>
      <c r="DH35" s="657"/>
      <c r="DI35" s="657"/>
      <c r="DJ35" s="657"/>
      <c r="DK35" s="658"/>
      <c r="DL35" s="634">
        <v>51395</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8389370</v>
      </c>
      <c r="S36" s="698"/>
      <c r="T36" s="698"/>
      <c r="U36" s="698"/>
      <c r="V36" s="698"/>
      <c r="W36" s="698"/>
      <c r="X36" s="698"/>
      <c r="Y36" s="699"/>
      <c r="Z36" s="700">
        <v>100</v>
      </c>
      <c r="AA36" s="700"/>
      <c r="AB36" s="700"/>
      <c r="AC36" s="700"/>
      <c r="AD36" s="701">
        <v>5058005</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206529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149274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1662130</v>
      </c>
      <c r="CS36" s="626"/>
      <c r="CT36" s="626"/>
      <c r="CU36" s="626"/>
      <c r="CV36" s="626"/>
      <c r="CW36" s="626"/>
      <c r="CX36" s="626"/>
      <c r="CY36" s="627"/>
      <c r="CZ36" s="659">
        <v>21</v>
      </c>
      <c r="DA36" s="660"/>
      <c r="DB36" s="660"/>
      <c r="DC36" s="661"/>
      <c r="DD36" s="634">
        <v>909950</v>
      </c>
      <c r="DE36" s="626"/>
      <c r="DF36" s="626"/>
      <c r="DG36" s="626"/>
      <c r="DH36" s="626"/>
      <c r="DI36" s="626"/>
      <c r="DJ36" s="626"/>
      <c r="DK36" s="627"/>
      <c r="DL36" s="634">
        <v>775671</v>
      </c>
      <c r="DM36" s="626"/>
      <c r="DN36" s="626"/>
      <c r="DO36" s="626"/>
      <c r="DP36" s="626"/>
      <c r="DQ36" s="626"/>
      <c r="DR36" s="626"/>
      <c r="DS36" s="626"/>
      <c r="DT36" s="626"/>
      <c r="DU36" s="626"/>
      <c r="DV36" s="627"/>
      <c r="DW36" s="630">
        <v>15.3</v>
      </c>
      <c r="DX36" s="655"/>
      <c r="DY36" s="655"/>
      <c r="DZ36" s="655"/>
      <c r="EA36" s="655"/>
      <c r="EB36" s="655"/>
      <c r="EC36" s="656"/>
    </row>
    <row r="37" spans="2:133" ht="11.25" customHeight="1">
      <c r="AQ37" s="704" t="s">
        <v>317</v>
      </c>
      <c r="AR37" s="705"/>
      <c r="AS37" s="705"/>
      <c r="AT37" s="705"/>
      <c r="AU37" s="705"/>
      <c r="AV37" s="705"/>
      <c r="AW37" s="705"/>
      <c r="AX37" s="705"/>
      <c r="AY37" s="706"/>
      <c r="AZ37" s="625">
        <v>27923</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2465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433853</v>
      </c>
      <c r="CS37" s="657"/>
      <c r="CT37" s="657"/>
      <c r="CU37" s="657"/>
      <c r="CV37" s="657"/>
      <c r="CW37" s="657"/>
      <c r="CX37" s="657"/>
      <c r="CY37" s="658"/>
      <c r="CZ37" s="659">
        <v>5.5</v>
      </c>
      <c r="DA37" s="660"/>
      <c r="DB37" s="660"/>
      <c r="DC37" s="661"/>
      <c r="DD37" s="634">
        <v>433603</v>
      </c>
      <c r="DE37" s="657"/>
      <c r="DF37" s="657"/>
      <c r="DG37" s="657"/>
      <c r="DH37" s="657"/>
      <c r="DI37" s="657"/>
      <c r="DJ37" s="657"/>
      <c r="DK37" s="658"/>
      <c r="DL37" s="634">
        <v>355873</v>
      </c>
      <c r="DM37" s="657"/>
      <c r="DN37" s="657"/>
      <c r="DO37" s="657"/>
      <c r="DP37" s="657"/>
      <c r="DQ37" s="657"/>
      <c r="DR37" s="657"/>
      <c r="DS37" s="657"/>
      <c r="DT37" s="657"/>
      <c r="DU37" s="657"/>
      <c r="DV37" s="658"/>
      <c r="DW37" s="630">
        <v>7</v>
      </c>
      <c r="DX37" s="655"/>
      <c r="DY37" s="655"/>
      <c r="DZ37" s="655"/>
      <c r="EA37" s="655"/>
      <c r="EB37" s="655"/>
      <c r="EC37" s="656"/>
    </row>
    <row r="38" spans="2:133" ht="11.25" customHeight="1">
      <c r="AQ38" s="704" t="s">
        <v>320</v>
      </c>
      <c r="AR38" s="705"/>
      <c r="AS38" s="705"/>
      <c r="AT38" s="705"/>
      <c r="AU38" s="705"/>
      <c r="AV38" s="705"/>
      <c r="AW38" s="705"/>
      <c r="AX38" s="705"/>
      <c r="AY38" s="706"/>
      <c r="AZ38" s="625">
        <v>625</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4579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784685</v>
      </c>
      <c r="CS38" s="626"/>
      <c r="CT38" s="626"/>
      <c r="CU38" s="626"/>
      <c r="CV38" s="626"/>
      <c r="CW38" s="626"/>
      <c r="CX38" s="626"/>
      <c r="CY38" s="627"/>
      <c r="CZ38" s="659">
        <v>9.9</v>
      </c>
      <c r="DA38" s="660"/>
      <c r="DB38" s="660"/>
      <c r="DC38" s="661"/>
      <c r="DD38" s="634">
        <v>678631</v>
      </c>
      <c r="DE38" s="626"/>
      <c r="DF38" s="626"/>
      <c r="DG38" s="626"/>
      <c r="DH38" s="626"/>
      <c r="DI38" s="626"/>
      <c r="DJ38" s="626"/>
      <c r="DK38" s="627"/>
      <c r="DL38" s="634">
        <v>459433</v>
      </c>
      <c r="DM38" s="626"/>
      <c r="DN38" s="626"/>
      <c r="DO38" s="626"/>
      <c r="DP38" s="626"/>
      <c r="DQ38" s="626"/>
      <c r="DR38" s="626"/>
      <c r="DS38" s="626"/>
      <c r="DT38" s="626"/>
      <c r="DU38" s="626"/>
      <c r="DV38" s="627"/>
      <c r="DW38" s="630">
        <v>9.1</v>
      </c>
      <c r="DX38" s="655"/>
      <c r="DY38" s="655"/>
      <c r="DZ38" s="655"/>
      <c r="EA38" s="655"/>
      <c r="EB38" s="655"/>
      <c r="EC38" s="656"/>
    </row>
    <row r="39" spans="2:133" ht="11.25" customHeight="1">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113</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278599</v>
      </c>
      <c r="CS39" s="657"/>
      <c r="CT39" s="657"/>
      <c r="CU39" s="657"/>
      <c r="CV39" s="657"/>
      <c r="CW39" s="657"/>
      <c r="CX39" s="657"/>
      <c r="CY39" s="658"/>
      <c r="CZ39" s="659">
        <v>3.5</v>
      </c>
      <c r="DA39" s="660"/>
      <c r="DB39" s="660"/>
      <c r="DC39" s="661"/>
      <c r="DD39" s="634">
        <v>270873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160879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80000</v>
      </c>
      <c r="CS40" s="626"/>
      <c r="CT40" s="626"/>
      <c r="CU40" s="626"/>
      <c r="CV40" s="626"/>
      <c r="CW40" s="626"/>
      <c r="CX40" s="626"/>
      <c r="CY40" s="627"/>
      <c r="CZ40" s="659">
        <v>1</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416652</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1118127</v>
      </c>
      <c r="CS42" s="626"/>
      <c r="CT42" s="626"/>
      <c r="CU42" s="626"/>
      <c r="CV42" s="626"/>
      <c r="CW42" s="626"/>
      <c r="CX42" s="626"/>
      <c r="CY42" s="627"/>
      <c r="CZ42" s="659">
        <v>14.1</v>
      </c>
      <c r="DA42" s="708"/>
      <c r="DB42" s="708"/>
      <c r="DC42" s="709"/>
      <c r="DD42" s="634">
        <v>716969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32078</v>
      </c>
      <c r="CS43" s="657"/>
      <c r="CT43" s="657"/>
      <c r="CU43" s="657"/>
      <c r="CV43" s="657"/>
      <c r="CW43" s="657"/>
      <c r="CX43" s="657"/>
      <c r="CY43" s="658"/>
      <c r="CZ43" s="659">
        <v>0.4</v>
      </c>
      <c r="DA43" s="660"/>
      <c r="DB43" s="660"/>
      <c r="DC43" s="661"/>
      <c r="DD43" s="634">
        <v>32078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1118083</v>
      </c>
      <c r="CS44" s="626"/>
      <c r="CT44" s="626"/>
      <c r="CU44" s="626"/>
      <c r="CV44" s="626"/>
      <c r="CW44" s="626"/>
      <c r="CX44" s="626"/>
      <c r="CY44" s="627"/>
      <c r="CZ44" s="659">
        <v>14.1</v>
      </c>
      <c r="DA44" s="708"/>
      <c r="DB44" s="708"/>
      <c r="DC44" s="709"/>
      <c r="DD44" s="634">
        <v>716925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496780</v>
      </c>
      <c r="CS45" s="657"/>
      <c r="CT45" s="657"/>
      <c r="CU45" s="657"/>
      <c r="CV45" s="657"/>
      <c r="CW45" s="657"/>
      <c r="CX45" s="657"/>
      <c r="CY45" s="658"/>
      <c r="CZ45" s="659">
        <v>6.3</v>
      </c>
      <c r="DA45" s="660"/>
      <c r="DB45" s="660"/>
      <c r="DC45" s="661"/>
      <c r="DD45" s="634">
        <v>350040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621303</v>
      </c>
      <c r="CS46" s="626"/>
      <c r="CT46" s="626"/>
      <c r="CU46" s="626"/>
      <c r="CV46" s="626"/>
      <c r="CW46" s="626"/>
      <c r="CX46" s="626"/>
      <c r="CY46" s="627"/>
      <c r="CZ46" s="659">
        <v>7.9</v>
      </c>
      <c r="DA46" s="708"/>
      <c r="DB46" s="708"/>
      <c r="DC46" s="709"/>
      <c r="DD46" s="634">
        <v>366885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44</v>
      </c>
      <c r="CS47" s="657"/>
      <c r="CT47" s="657"/>
      <c r="CU47" s="657"/>
      <c r="CV47" s="657"/>
      <c r="CW47" s="657"/>
      <c r="CX47" s="657"/>
      <c r="CY47" s="658"/>
      <c r="CZ47" s="659">
        <v>0</v>
      </c>
      <c r="DA47" s="660"/>
      <c r="DB47" s="660"/>
      <c r="DC47" s="661"/>
      <c r="DD47" s="634">
        <v>44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7906023</v>
      </c>
      <c r="CS49" s="693"/>
      <c r="CT49" s="693"/>
      <c r="CU49" s="693"/>
      <c r="CV49" s="693"/>
      <c r="CW49" s="693"/>
      <c r="CX49" s="693"/>
      <c r="CY49" s="720"/>
      <c r="CZ49" s="721">
        <v>100</v>
      </c>
      <c r="DA49" s="722"/>
      <c r="DB49" s="722"/>
      <c r="DC49" s="723"/>
      <c r="DD49" s="724">
        <v>5717704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85" zoomScaleNormal="85" zoomScaleSheetLayoutView="70" workbookViewId="0">
      <selection activeCell="B22" sqref="B3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8293</v>
      </c>
      <c r="R7" s="755"/>
      <c r="S7" s="755"/>
      <c r="T7" s="755"/>
      <c r="U7" s="755"/>
      <c r="V7" s="755">
        <v>7815</v>
      </c>
      <c r="W7" s="755"/>
      <c r="X7" s="755"/>
      <c r="Y7" s="755"/>
      <c r="Z7" s="755"/>
      <c r="AA7" s="755">
        <v>478</v>
      </c>
      <c r="AB7" s="755"/>
      <c r="AC7" s="755"/>
      <c r="AD7" s="755"/>
      <c r="AE7" s="756"/>
      <c r="AF7" s="757">
        <v>423</v>
      </c>
      <c r="AG7" s="758"/>
      <c r="AH7" s="758"/>
      <c r="AI7" s="758"/>
      <c r="AJ7" s="759"/>
      <c r="AK7" s="794">
        <v>242</v>
      </c>
      <c r="AL7" s="795"/>
      <c r="AM7" s="795"/>
      <c r="AN7" s="795"/>
      <c r="AO7" s="795"/>
      <c r="AP7" s="795">
        <v>2587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0</v>
      </c>
      <c r="CI7" s="792"/>
      <c r="CJ7" s="792"/>
      <c r="CK7" s="792"/>
      <c r="CL7" s="793"/>
      <c r="CM7" s="791">
        <v>31</v>
      </c>
      <c r="CN7" s="792"/>
      <c r="CO7" s="792"/>
      <c r="CP7" s="792"/>
      <c r="CQ7" s="793"/>
      <c r="CR7" s="791">
        <v>20</v>
      </c>
      <c r="CS7" s="792"/>
      <c r="CT7" s="792"/>
      <c r="CU7" s="792"/>
      <c r="CV7" s="793"/>
      <c r="CW7" s="791">
        <v>3</v>
      </c>
      <c r="CX7" s="792"/>
      <c r="CY7" s="792"/>
      <c r="CZ7" s="792"/>
      <c r="DA7" s="793"/>
      <c r="DB7" s="791" t="s">
        <v>560</v>
      </c>
      <c r="DC7" s="792"/>
      <c r="DD7" s="792"/>
      <c r="DE7" s="792"/>
      <c r="DF7" s="793"/>
      <c r="DG7" s="791" t="s">
        <v>560</v>
      </c>
      <c r="DH7" s="792"/>
      <c r="DI7" s="792"/>
      <c r="DJ7" s="792"/>
      <c r="DK7" s="793"/>
      <c r="DL7" s="791" t="s">
        <v>560</v>
      </c>
      <c r="DM7" s="792"/>
      <c r="DN7" s="792"/>
      <c r="DO7" s="792"/>
      <c r="DP7" s="793"/>
      <c r="DQ7" s="791" t="s">
        <v>560</v>
      </c>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80</v>
      </c>
      <c r="R8" s="779"/>
      <c r="S8" s="779"/>
      <c r="T8" s="779"/>
      <c r="U8" s="779"/>
      <c r="V8" s="779">
        <v>76</v>
      </c>
      <c r="W8" s="779"/>
      <c r="X8" s="779"/>
      <c r="Y8" s="779"/>
      <c r="Z8" s="779"/>
      <c r="AA8" s="779">
        <v>4</v>
      </c>
      <c r="AB8" s="779"/>
      <c r="AC8" s="779"/>
      <c r="AD8" s="779"/>
      <c r="AE8" s="780"/>
      <c r="AF8" s="781">
        <v>4</v>
      </c>
      <c r="AG8" s="782"/>
      <c r="AH8" s="782"/>
      <c r="AI8" s="782"/>
      <c r="AJ8" s="783"/>
      <c r="AK8" s="784">
        <v>28</v>
      </c>
      <c r="AL8" s="785"/>
      <c r="AM8" s="785"/>
      <c r="AN8" s="785"/>
      <c r="AO8" s="785"/>
      <c r="AP8" s="785" t="s">
        <v>559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0</v>
      </c>
      <c r="CI8" s="802"/>
      <c r="CJ8" s="802"/>
      <c r="CK8" s="802"/>
      <c r="CL8" s="803"/>
      <c r="CM8" s="801">
        <v>36</v>
      </c>
      <c r="CN8" s="802"/>
      <c r="CO8" s="802"/>
      <c r="CP8" s="802"/>
      <c r="CQ8" s="803"/>
      <c r="CR8" s="801">
        <v>27</v>
      </c>
      <c r="CS8" s="802"/>
      <c r="CT8" s="802"/>
      <c r="CU8" s="802"/>
      <c r="CV8" s="803"/>
      <c r="CW8" s="801" t="s">
        <v>560</v>
      </c>
      <c r="CX8" s="802"/>
      <c r="CY8" s="802"/>
      <c r="CZ8" s="802"/>
      <c r="DA8" s="803"/>
      <c r="DB8" s="801" t="s">
        <v>560</v>
      </c>
      <c r="DC8" s="802"/>
      <c r="DD8" s="802"/>
      <c r="DE8" s="802"/>
      <c r="DF8" s="803"/>
      <c r="DG8" s="801" t="s">
        <v>560</v>
      </c>
      <c r="DH8" s="802"/>
      <c r="DI8" s="802"/>
      <c r="DJ8" s="802"/>
      <c r="DK8" s="803"/>
      <c r="DL8" s="801" t="s">
        <v>560</v>
      </c>
      <c r="DM8" s="802"/>
      <c r="DN8" s="802"/>
      <c r="DO8" s="802"/>
      <c r="DP8" s="803"/>
      <c r="DQ8" s="801" t="s">
        <v>560</v>
      </c>
      <c r="DR8" s="802"/>
      <c r="DS8" s="802"/>
      <c r="DT8" s="802"/>
      <c r="DU8" s="803"/>
      <c r="DV8" s="804"/>
      <c r="DW8" s="805"/>
      <c r="DX8" s="805"/>
      <c r="DY8" s="805"/>
      <c r="DZ8" s="806"/>
      <c r="EA8" s="207"/>
    </row>
    <row r="9" spans="1:131" s="208" customFormat="1" ht="26.25" customHeight="1">
      <c r="A9" s="214">
        <v>3</v>
      </c>
      <c r="B9" s="775" t="s">
        <v>370</v>
      </c>
      <c r="C9" s="776"/>
      <c r="D9" s="776"/>
      <c r="E9" s="776"/>
      <c r="F9" s="776"/>
      <c r="G9" s="776"/>
      <c r="H9" s="776"/>
      <c r="I9" s="776"/>
      <c r="J9" s="776"/>
      <c r="K9" s="776"/>
      <c r="L9" s="776"/>
      <c r="M9" s="776"/>
      <c r="N9" s="776"/>
      <c r="O9" s="776"/>
      <c r="P9" s="777"/>
      <c r="Q9" s="778">
        <v>63</v>
      </c>
      <c r="R9" s="779"/>
      <c r="S9" s="779"/>
      <c r="T9" s="779"/>
      <c r="U9" s="779"/>
      <c r="V9" s="779">
        <v>62</v>
      </c>
      <c r="W9" s="779"/>
      <c r="X9" s="779"/>
      <c r="Y9" s="779"/>
      <c r="Z9" s="779"/>
      <c r="AA9" s="779">
        <v>1</v>
      </c>
      <c r="AB9" s="779"/>
      <c r="AC9" s="779"/>
      <c r="AD9" s="779"/>
      <c r="AE9" s="780"/>
      <c r="AF9" s="781">
        <v>1</v>
      </c>
      <c r="AG9" s="782"/>
      <c r="AH9" s="782"/>
      <c r="AI9" s="782"/>
      <c r="AJ9" s="783"/>
      <c r="AK9" s="784">
        <v>47</v>
      </c>
      <c r="AL9" s="785"/>
      <c r="AM9" s="785"/>
      <c r="AN9" s="785"/>
      <c r="AO9" s="785"/>
      <c r="AP9" s="785">
        <v>101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371</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8389</v>
      </c>
      <c r="R23" s="814"/>
      <c r="S23" s="814"/>
      <c r="T23" s="814"/>
      <c r="U23" s="814"/>
      <c r="V23" s="815">
        <v>7906</v>
      </c>
      <c r="W23" s="816"/>
      <c r="X23" s="816"/>
      <c r="Y23" s="816"/>
      <c r="Z23" s="817"/>
      <c r="AA23" s="815">
        <f>SUM(AA7:AE9)</f>
        <v>483</v>
      </c>
      <c r="AB23" s="816"/>
      <c r="AC23" s="816"/>
      <c r="AD23" s="816"/>
      <c r="AE23" s="818"/>
      <c r="AF23" s="819">
        <v>428</v>
      </c>
      <c r="AG23" s="814"/>
      <c r="AH23" s="814"/>
      <c r="AI23" s="814"/>
      <c r="AJ23" s="820"/>
      <c r="AK23" s="821"/>
      <c r="AL23" s="822"/>
      <c r="AM23" s="822"/>
      <c r="AN23" s="822"/>
      <c r="AO23" s="822"/>
      <c r="AP23" s="814">
        <f>SUM(AP7:AT9)</f>
        <v>2688</v>
      </c>
      <c r="AQ23" s="814"/>
      <c r="AR23" s="814"/>
      <c r="AS23" s="814"/>
      <c r="AT23" s="814"/>
      <c r="AU23" s="823"/>
      <c r="AV23" s="823"/>
      <c r="AW23" s="823"/>
      <c r="AX23" s="823"/>
      <c r="AY23" s="824"/>
      <c r="AZ23" s="832" t="s">
        <v>374</v>
      </c>
      <c r="BA23" s="816"/>
      <c r="BB23" s="816"/>
      <c r="BC23" s="816"/>
      <c r="BD23" s="81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31" t="s">
        <v>375</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3" t="s">
        <v>380</v>
      </c>
      <c r="AG26" s="834"/>
      <c r="AH26" s="834"/>
      <c r="AI26" s="834"/>
      <c r="AJ26" s="835"/>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3">
        <v>2365</v>
      </c>
      <c r="R28" s="844"/>
      <c r="S28" s="844"/>
      <c r="T28" s="844"/>
      <c r="U28" s="844"/>
      <c r="V28" s="844">
        <v>2200</v>
      </c>
      <c r="W28" s="844"/>
      <c r="X28" s="844"/>
      <c r="Y28" s="844"/>
      <c r="Z28" s="844"/>
      <c r="AA28" s="844">
        <v>165</v>
      </c>
      <c r="AB28" s="844"/>
      <c r="AC28" s="844"/>
      <c r="AD28" s="844"/>
      <c r="AE28" s="845"/>
      <c r="AF28" s="846">
        <v>165</v>
      </c>
      <c r="AG28" s="844"/>
      <c r="AH28" s="844"/>
      <c r="AI28" s="844"/>
      <c r="AJ28" s="847"/>
      <c r="AK28" s="848">
        <v>130</v>
      </c>
      <c r="AL28" s="839"/>
      <c r="AM28" s="839"/>
      <c r="AN28" s="839"/>
      <c r="AO28" s="839"/>
      <c r="AP28" s="839" t="s">
        <v>559</v>
      </c>
      <c r="AQ28" s="839"/>
      <c r="AR28" s="839"/>
      <c r="AS28" s="839"/>
      <c r="AT28" s="839"/>
      <c r="AU28" s="839" t="s">
        <v>559</v>
      </c>
      <c r="AV28" s="839"/>
      <c r="AW28" s="839"/>
      <c r="AX28" s="839"/>
      <c r="AY28" s="839"/>
      <c r="AZ28" s="840" t="s">
        <v>559</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1394</v>
      </c>
      <c r="R29" s="779"/>
      <c r="S29" s="779"/>
      <c r="T29" s="779"/>
      <c r="U29" s="779"/>
      <c r="V29" s="779">
        <v>1329</v>
      </c>
      <c r="W29" s="779"/>
      <c r="X29" s="779"/>
      <c r="Y29" s="779"/>
      <c r="Z29" s="779"/>
      <c r="AA29" s="779">
        <v>65</v>
      </c>
      <c r="AB29" s="779"/>
      <c r="AC29" s="779"/>
      <c r="AD29" s="779"/>
      <c r="AE29" s="780"/>
      <c r="AF29" s="781">
        <v>65</v>
      </c>
      <c r="AG29" s="782"/>
      <c r="AH29" s="782"/>
      <c r="AI29" s="782"/>
      <c r="AJ29" s="783"/>
      <c r="AK29" s="851">
        <v>215</v>
      </c>
      <c r="AL29" s="852"/>
      <c r="AM29" s="852"/>
      <c r="AN29" s="852"/>
      <c r="AO29" s="852"/>
      <c r="AP29" s="852" t="s">
        <v>559</v>
      </c>
      <c r="AQ29" s="852"/>
      <c r="AR29" s="852"/>
      <c r="AS29" s="852"/>
      <c r="AT29" s="852"/>
      <c r="AU29" s="852" t="s">
        <v>559</v>
      </c>
      <c r="AV29" s="852"/>
      <c r="AW29" s="852"/>
      <c r="AX29" s="852"/>
      <c r="AY29" s="852"/>
      <c r="AZ29" s="853" t="s">
        <v>559</v>
      </c>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141</v>
      </c>
      <c r="R30" s="779"/>
      <c r="S30" s="779"/>
      <c r="T30" s="779"/>
      <c r="U30" s="779"/>
      <c r="V30" s="779">
        <v>136</v>
      </c>
      <c r="W30" s="779"/>
      <c r="X30" s="779"/>
      <c r="Y30" s="779"/>
      <c r="Z30" s="779"/>
      <c r="AA30" s="779">
        <v>5</v>
      </c>
      <c r="AB30" s="779"/>
      <c r="AC30" s="779"/>
      <c r="AD30" s="779"/>
      <c r="AE30" s="780"/>
      <c r="AF30" s="781">
        <v>5</v>
      </c>
      <c r="AG30" s="782"/>
      <c r="AH30" s="782"/>
      <c r="AI30" s="782"/>
      <c r="AJ30" s="783"/>
      <c r="AK30" s="851">
        <v>40</v>
      </c>
      <c r="AL30" s="852"/>
      <c r="AM30" s="852"/>
      <c r="AN30" s="852"/>
      <c r="AO30" s="852"/>
      <c r="AP30" s="852" t="s">
        <v>559</v>
      </c>
      <c r="AQ30" s="852"/>
      <c r="AR30" s="852"/>
      <c r="AS30" s="852"/>
      <c r="AT30" s="852"/>
      <c r="AU30" s="852" t="s">
        <v>559</v>
      </c>
      <c r="AV30" s="852"/>
      <c r="AW30" s="852"/>
      <c r="AX30" s="852"/>
      <c r="AY30" s="852"/>
      <c r="AZ30" s="853" t="s">
        <v>559</v>
      </c>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194</v>
      </c>
      <c r="R31" s="779"/>
      <c r="S31" s="779"/>
      <c r="T31" s="779"/>
      <c r="U31" s="779"/>
      <c r="V31" s="779">
        <v>184</v>
      </c>
      <c r="W31" s="779"/>
      <c r="X31" s="779"/>
      <c r="Y31" s="779"/>
      <c r="Z31" s="779"/>
      <c r="AA31" s="779">
        <v>10</v>
      </c>
      <c r="AB31" s="779"/>
      <c r="AC31" s="779"/>
      <c r="AD31" s="779"/>
      <c r="AE31" s="780"/>
      <c r="AF31" s="781">
        <v>10</v>
      </c>
      <c r="AG31" s="782"/>
      <c r="AH31" s="782"/>
      <c r="AI31" s="782"/>
      <c r="AJ31" s="783"/>
      <c r="AK31" s="851">
        <v>140</v>
      </c>
      <c r="AL31" s="852"/>
      <c r="AM31" s="852"/>
      <c r="AN31" s="852"/>
      <c r="AO31" s="852"/>
      <c r="AP31" s="852">
        <v>1142</v>
      </c>
      <c r="AQ31" s="852"/>
      <c r="AR31" s="852"/>
      <c r="AS31" s="852"/>
      <c r="AT31" s="852"/>
      <c r="AU31" s="852">
        <v>1015</v>
      </c>
      <c r="AV31" s="852"/>
      <c r="AW31" s="852"/>
      <c r="AX31" s="852"/>
      <c r="AY31" s="852"/>
      <c r="AZ31" s="853" t="s">
        <v>559</v>
      </c>
      <c r="BA31" s="853"/>
      <c r="BB31" s="853"/>
      <c r="BC31" s="853"/>
      <c r="BD31" s="853"/>
      <c r="BE31" s="849" t="s">
        <v>389</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283</v>
      </c>
      <c r="R32" s="779"/>
      <c r="S32" s="779"/>
      <c r="T32" s="779"/>
      <c r="U32" s="779"/>
      <c r="V32" s="779">
        <v>265</v>
      </c>
      <c r="W32" s="779"/>
      <c r="X32" s="779"/>
      <c r="Y32" s="779"/>
      <c r="Z32" s="779"/>
      <c r="AA32" s="779">
        <v>18</v>
      </c>
      <c r="AB32" s="779"/>
      <c r="AC32" s="779"/>
      <c r="AD32" s="779"/>
      <c r="AE32" s="780"/>
      <c r="AF32" s="781">
        <v>18</v>
      </c>
      <c r="AG32" s="782"/>
      <c r="AH32" s="782"/>
      <c r="AI32" s="782"/>
      <c r="AJ32" s="783"/>
      <c r="AK32" s="851">
        <v>87</v>
      </c>
      <c r="AL32" s="852"/>
      <c r="AM32" s="852"/>
      <c r="AN32" s="852"/>
      <c r="AO32" s="852"/>
      <c r="AP32" s="852">
        <v>1572</v>
      </c>
      <c r="AQ32" s="852"/>
      <c r="AR32" s="852"/>
      <c r="AS32" s="852"/>
      <c r="AT32" s="852"/>
      <c r="AU32" s="852">
        <v>1540</v>
      </c>
      <c r="AV32" s="852"/>
      <c r="AW32" s="852"/>
      <c r="AX32" s="852"/>
      <c r="AY32" s="852"/>
      <c r="AZ32" s="853" t="s">
        <v>559</v>
      </c>
      <c r="BA32" s="853"/>
      <c r="BB32" s="853"/>
      <c r="BC32" s="853"/>
      <c r="BD32" s="853"/>
      <c r="BE32" s="849" t="s">
        <v>389</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391</v>
      </c>
      <c r="C33" s="776"/>
      <c r="D33" s="776"/>
      <c r="E33" s="776"/>
      <c r="F33" s="776"/>
      <c r="G33" s="776"/>
      <c r="H33" s="776"/>
      <c r="I33" s="776"/>
      <c r="J33" s="776"/>
      <c r="K33" s="776"/>
      <c r="L33" s="776"/>
      <c r="M33" s="776"/>
      <c r="N33" s="776"/>
      <c r="O33" s="776"/>
      <c r="P33" s="777"/>
      <c r="Q33" s="778">
        <v>41</v>
      </c>
      <c r="R33" s="779"/>
      <c r="S33" s="779"/>
      <c r="T33" s="779"/>
      <c r="U33" s="779"/>
      <c r="V33" s="779">
        <v>40</v>
      </c>
      <c r="W33" s="779"/>
      <c r="X33" s="779"/>
      <c r="Y33" s="779"/>
      <c r="Z33" s="779"/>
      <c r="AA33" s="779">
        <v>1</v>
      </c>
      <c r="AB33" s="779"/>
      <c r="AC33" s="779"/>
      <c r="AD33" s="779"/>
      <c r="AE33" s="780"/>
      <c r="AF33" s="781" t="s">
        <v>392</v>
      </c>
      <c r="AG33" s="782"/>
      <c r="AH33" s="782"/>
      <c r="AI33" s="782"/>
      <c r="AJ33" s="783"/>
      <c r="AK33" s="851" t="s">
        <v>559</v>
      </c>
      <c r="AL33" s="852"/>
      <c r="AM33" s="852"/>
      <c r="AN33" s="852"/>
      <c r="AO33" s="852"/>
      <c r="AP33" s="852" t="s">
        <v>559</v>
      </c>
      <c r="AQ33" s="852"/>
      <c r="AR33" s="852"/>
      <c r="AS33" s="852"/>
      <c r="AT33" s="852"/>
      <c r="AU33" s="852" t="s">
        <v>559</v>
      </c>
      <c r="AV33" s="852"/>
      <c r="AW33" s="852"/>
      <c r="AX33" s="852"/>
      <c r="AY33" s="852"/>
      <c r="AZ33" s="853" t="s">
        <v>559</v>
      </c>
      <c r="BA33" s="853"/>
      <c r="BB33" s="853"/>
      <c r="BC33" s="853"/>
      <c r="BD33" s="853"/>
      <c r="BE33" s="849" t="s">
        <v>389</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393</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394</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264</v>
      </c>
      <c r="AG63" s="863"/>
      <c r="AH63" s="863"/>
      <c r="AI63" s="863"/>
      <c r="AJ63" s="864"/>
      <c r="AK63" s="865"/>
      <c r="AL63" s="860"/>
      <c r="AM63" s="860"/>
      <c r="AN63" s="860"/>
      <c r="AO63" s="860"/>
      <c r="AP63" s="863">
        <f>SUM(AP28:AT33)</f>
        <v>2714</v>
      </c>
      <c r="AQ63" s="863"/>
      <c r="AR63" s="863"/>
      <c r="AS63" s="863"/>
      <c r="AT63" s="863"/>
      <c r="AU63" s="863">
        <f>SUM(AU28:AY33)</f>
        <v>2555</v>
      </c>
      <c r="AV63" s="863"/>
      <c r="AW63" s="863"/>
      <c r="AX63" s="863"/>
      <c r="AY63" s="863"/>
      <c r="AZ63" s="867"/>
      <c r="BA63" s="867"/>
      <c r="BB63" s="867"/>
      <c r="BC63" s="867"/>
      <c r="BD63" s="867"/>
      <c r="BE63" s="868"/>
      <c r="BF63" s="868"/>
      <c r="BG63" s="868"/>
      <c r="BH63" s="868"/>
      <c r="BI63" s="869"/>
      <c r="BJ63" s="870" t="s">
        <v>374</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3" t="s">
        <v>380</v>
      </c>
      <c r="AG66" s="834"/>
      <c r="AH66" s="834"/>
      <c r="AI66" s="834"/>
      <c r="AJ66" s="874"/>
      <c r="AK66" s="737" t="s">
        <v>381</v>
      </c>
      <c r="AL66" s="761"/>
      <c r="AM66" s="761"/>
      <c r="AN66" s="761"/>
      <c r="AO66" s="762"/>
      <c r="AP66" s="737" t="s">
        <v>382</v>
      </c>
      <c r="AQ66" s="738"/>
      <c r="AR66" s="738"/>
      <c r="AS66" s="738"/>
      <c r="AT66" s="739"/>
      <c r="AU66" s="737" t="s">
        <v>397</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c r="A68" s="211">
        <v>1</v>
      </c>
      <c r="B68" s="893" t="s">
        <v>556</v>
      </c>
      <c r="C68" s="894"/>
      <c r="D68" s="894"/>
      <c r="E68" s="894"/>
      <c r="F68" s="894"/>
      <c r="G68" s="894"/>
      <c r="H68" s="894"/>
      <c r="I68" s="894"/>
      <c r="J68" s="894"/>
      <c r="K68" s="894"/>
      <c r="L68" s="894"/>
      <c r="M68" s="894"/>
      <c r="N68" s="894"/>
      <c r="O68" s="894"/>
      <c r="P68" s="895"/>
      <c r="Q68" s="896">
        <v>1560</v>
      </c>
      <c r="R68" s="888"/>
      <c r="S68" s="888"/>
      <c r="T68" s="888"/>
      <c r="U68" s="889"/>
      <c r="V68" s="887">
        <v>180</v>
      </c>
      <c r="W68" s="888"/>
      <c r="X68" s="888"/>
      <c r="Y68" s="888"/>
      <c r="Z68" s="889"/>
      <c r="AA68" s="887">
        <v>1380</v>
      </c>
      <c r="AB68" s="888"/>
      <c r="AC68" s="888"/>
      <c r="AD68" s="888"/>
      <c r="AE68" s="889"/>
      <c r="AF68" s="887">
        <v>1380</v>
      </c>
      <c r="AG68" s="888"/>
      <c r="AH68" s="888"/>
      <c r="AI68" s="888"/>
      <c r="AJ68" s="889"/>
      <c r="AK68" s="887">
        <v>0</v>
      </c>
      <c r="AL68" s="888"/>
      <c r="AM68" s="888"/>
      <c r="AN68" s="888"/>
      <c r="AO68" s="889"/>
      <c r="AP68" s="887">
        <v>2956</v>
      </c>
      <c r="AQ68" s="888"/>
      <c r="AR68" s="888"/>
      <c r="AS68" s="888"/>
      <c r="AT68" s="889"/>
      <c r="AU68" s="887">
        <v>780</v>
      </c>
      <c r="AV68" s="888"/>
      <c r="AW68" s="888"/>
      <c r="AX68" s="888"/>
      <c r="AY68" s="889"/>
      <c r="AZ68" s="890"/>
      <c r="BA68" s="891"/>
      <c r="BB68" s="891"/>
      <c r="BC68" s="891"/>
      <c r="BD68" s="892"/>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c r="A69" s="214">
        <v>2</v>
      </c>
      <c r="B69" s="897" t="s">
        <v>554</v>
      </c>
      <c r="C69" s="898"/>
      <c r="D69" s="898"/>
      <c r="E69" s="898"/>
      <c r="F69" s="898"/>
      <c r="G69" s="898"/>
      <c r="H69" s="898"/>
      <c r="I69" s="898"/>
      <c r="J69" s="898"/>
      <c r="K69" s="898"/>
      <c r="L69" s="898"/>
      <c r="M69" s="898"/>
      <c r="N69" s="898"/>
      <c r="O69" s="898"/>
      <c r="P69" s="899"/>
      <c r="Q69" s="901">
        <v>11174</v>
      </c>
      <c r="R69" s="902"/>
      <c r="S69" s="902"/>
      <c r="T69" s="902"/>
      <c r="U69" s="851"/>
      <c r="V69" s="903">
        <v>11146</v>
      </c>
      <c r="W69" s="902"/>
      <c r="X69" s="902"/>
      <c r="Y69" s="902"/>
      <c r="Z69" s="851"/>
      <c r="AA69" s="903">
        <v>28</v>
      </c>
      <c r="AB69" s="902"/>
      <c r="AC69" s="902"/>
      <c r="AD69" s="902"/>
      <c r="AE69" s="851"/>
      <c r="AF69" s="903">
        <v>28</v>
      </c>
      <c r="AG69" s="902"/>
      <c r="AH69" s="902"/>
      <c r="AI69" s="902"/>
      <c r="AJ69" s="851"/>
      <c r="AK69" s="903">
        <v>1350</v>
      </c>
      <c r="AL69" s="902"/>
      <c r="AM69" s="902"/>
      <c r="AN69" s="902"/>
      <c r="AO69" s="851"/>
      <c r="AP69" s="903" t="s">
        <v>555</v>
      </c>
      <c r="AQ69" s="902"/>
      <c r="AR69" s="902"/>
      <c r="AS69" s="902"/>
      <c r="AT69" s="851"/>
      <c r="AU69" s="903" t="s">
        <v>555</v>
      </c>
      <c r="AV69" s="902"/>
      <c r="AW69" s="902"/>
      <c r="AX69" s="902"/>
      <c r="AY69" s="851"/>
      <c r="AZ69" s="904"/>
      <c r="BA69" s="905"/>
      <c r="BB69" s="905"/>
      <c r="BC69" s="905"/>
      <c r="BD69" s="906"/>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c r="A70" s="214">
        <v>3</v>
      </c>
      <c r="B70" s="897" t="s">
        <v>545</v>
      </c>
      <c r="C70" s="898"/>
      <c r="D70" s="898"/>
      <c r="E70" s="898"/>
      <c r="F70" s="898"/>
      <c r="G70" s="898"/>
      <c r="H70" s="898"/>
      <c r="I70" s="898"/>
      <c r="J70" s="898"/>
      <c r="K70" s="898"/>
      <c r="L70" s="898"/>
      <c r="M70" s="898"/>
      <c r="N70" s="898"/>
      <c r="O70" s="898"/>
      <c r="P70" s="899"/>
      <c r="Q70" s="900">
        <v>23</v>
      </c>
      <c r="R70" s="852"/>
      <c r="S70" s="852"/>
      <c r="T70" s="852"/>
      <c r="U70" s="852"/>
      <c r="V70" s="852">
        <v>21</v>
      </c>
      <c r="W70" s="852"/>
      <c r="X70" s="852"/>
      <c r="Y70" s="852"/>
      <c r="Z70" s="852"/>
      <c r="AA70" s="852">
        <v>2</v>
      </c>
      <c r="AB70" s="852"/>
      <c r="AC70" s="852"/>
      <c r="AD70" s="852"/>
      <c r="AE70" s="852"/>
      <c r="AF70" s="852">
        <v>2</v>
      </c>
      <c r="AG70" s="852"/>
      <c r="AH70" s="852"/>
      <c r="AI70" s="852"/>
      <c r="AJ70" s="852"/>
      <c r="AK70" s="852">
        <v>5</v>
      </c>
      <c r="AL70" s="852"/>
      <c r="AM70" s="852"/>
      <c r="AN70" s="852"/>
      <c r="AO70" s="852"/>
      <c r="AP70" s="852" t="s">
        <v>489</v>
      </c>
      <c r="AQ70" s="852"/>
      <c r="AR70" s="852"/>
      <c r="AS70" s="852"/>
      <c r="AT70" s="852"/>
      <c r="AU70" s="852" t="s">
        <v>489</v>
      </c>
      <c r="AV70" s="852"/>
      <c r="AW70" s="852"/>
      <c r="AX70" s="852"/>
      <c r="AY70" s="852"/>
      <c r="AZ70" s="907"/>
      <c r="BA70" s="907"/>
      <c r="BB70" s="907"/>
      <c r="BC70" s="907"/>
      <c r="BD70" s="908"/>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c r="A71" s="214">
        <v>4</v>
      </c>
      <c r="B71" s="897" t="s">
        <v>546</v>
      </c>
      <c r="C71" s="898"/>
      <c r="D71" s="898"/>
      <c r="E71" s="898"/>
      <c r="F71" s="898"/>
      <c r="G71" s="898"/>
      <c r="H71" s="898"/>
      <c r="I71" s="898"/>
      <c r="J71" s="898"/>
      <c r="K71" s="898"/>
      <c r="L71" s="898"/>
      <c r="M71" s="898"/>
      <c r="N71" s="898"/>
      <c r="O71" s="898"/>
      <c r="P71" s="899"/>
      <c r="Q71" s="900">
        <v>123</v>
      </c>
      <c r="R71" s="852"/>
      <c r="S71" s="852"/>
      <c r="T71" s="852"/>
      <c r="U71" s="852"/>
      <c r="V71" s="852">
        <v>110</v>
      </c>
      <c r="W71" s="852"/>
      <c r="X71" s="852"/>
      <c r="Y71" s="852"/>
      <c r="Z71" s="852"/>
      <c r="AA71" s="852">
        <v>13</v>
      </c>
      <c r="AB71" s="852"/>
      <c r="AC71" s="852"/>
      <c r="AD71" s="852"/>
      <c r="AE71" s="852"/>
      <c r="AF71" s="852">
        <v>13</v>
      </c>
      <c r="AG71" s="852"/>
      <c r="AH71" s="852"/>
      <c r="AI71" s="852"/>
      <c r="AJ71" s="852"/>
      <c r="AK71" s="852">
        <v>0</v>
      </c>
      <c r="AL71" s="852"/>
      <c r="AM71" s="852"/>
      <c r="AN71" s="852"/>
      <c r="AO71" s="852"/>
      <c r="AP71" s="852" t="s">
        <v>489</v>
      </c>
      <c r="AQ71" s="852"/>
      <c r="AR71" s="852"/>
      <c r="AS71" s="852"/>
      <c r="AT71" s="852"/>
      <c r="AU71" s="852" t="s">
        <v>489</v>
      </c>
      <c r="AV71" s="852"/>
      <c r="AW71" s="852"/>
      <c r="AX71" s="852"/>
      <c r="AY71" s="852"/>
      <c r="AZ71" s="907"/>
      <c r="BA71" s="907"/>
      <c r="BB71" s="907"/>
      <c r="BC71" s="907"/>
      <c r="BD71" s="908"/>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c r="A72" s="214">
        <v>5</v>
      </c>
      <c r="B72" s="897" t="s">
        <v>547</v>
      </c>
      <c r="C72" s="898"/>
      <c r="D72" s="898"/>
      <c r="E72" s="898"/>
      <c r="F72" s="898"/>
      <c r="G72" s="898"/>
      <c r="H72" s="898"/>
      <c r="I72" s="898"/>
      <c r="J72" s="898"/>
      <c r="K72" s="898"/>
      <c r="L72" s="898"/>
      <c r="M72" s="898"/>
      <c r="N72" s="898"/>
      <c r="O72" s="898"/>
      <c r="P72" s="899"/>
      <c r="Q72" s="900">
        <v>203159</v>
      </c>
      <c r="R72" s="852"/>
      <c r="S72" s="852"/>
      <c r="T72" s="852"/>
      <c r="U72" s="852"/>
      <c r="V72" s="852">
        <v>194040</v>
      </c>
      <c r="W72" s="852"/>
      <c r="X72" s="852"/>
      <c r="Y72" s="852"/>
      <c r="Z72" s="852"/>
      <c r="AA72" s="852">
        <v>9119</v>
      </c>
      <c r="AB72" s="852"/>
      <c r="AC72" s="852"/>
      <c r="AD72" s="852"/>
      <c r="AE72" s="852"/>
      <c r="AF72" s="852">
        <v>9119</v>
      </c>
      <c r="AG72" s="852"/>
      <c r="AH72" s="852"/>
      <c r="AI72" s="852"/>
      <c r="AJ72" s="852"/>
      <c r="AK72" s="852" t="s">
        <v>489</v>
      </c>
      <c r="AL72" s="852"/>
      <c r="AM72" s="852"/>
      <c r="AN72" s="852"/>
      <c r="AO72" s="852"/>
      <c r="AP72" s="852" t="s">
        <v>489</v>
      </c>
      <c r="AQ72" s="852"/>
      <c r="AR72" s="852"/>
      <c r="AS72" s="852"/>
      <c r="AT72" s="852"/>
      <c r="AU72" s="852" t="s">
        <v>489</v>
      </c>
      <c r="AV72" s="852"/>
      <c r="AW72" s="852"/>
      <c r="AX72" s="852"/>
      <c r="AY72" s="852"/>
      <c r="AZ72" s="907"/>
      <c r="BA72" s="907"/>
      <c r="BB72" s="907"/>
      <c r="BC72" s="907"/>
      <c r="BD72" s="908"/>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c r="A73" s="214">
        <v>6</v>
      </c>
      <c r="B73" s="897" t="s">
        <v>548</v>
      </c>
      <c r="C73" s="898"/>
      <c r="D73" s="898"/>
      <c r="E73" s="898"/>
      <c r="F73" s="898"/>
      <c r="G73" s="898"/>
      <c r="H73" s="898"/>
      <c r="I73" s="898"/>
      <c r="J73" s="898"/>
      <c r="K73" s="898"/>
      <c r="L73" s="898"/>
      <c r="M73" s="898"/>
      <c r="N73" s="898"/>
      <c r="O73" s="898"/>
      <c r="P73" s="899"/>
      <c r="Q73" s="900">
        <v>3271</v>
      </c>
      <c r="R73" s="852"/>
      <c r="S73" s="852"/>
      <c r="T73" s="852"/>
      <c r="U73" s="852"/>
      <c r="V73" s="852">
        <v>3056</v>
      </c>
      <c r="W73" s="852"/>
      <c r="X73" s="852"/>
      <c r="Y73" s="852"/>
      <c r="Z73" s="852"/>
      <c r="AA73" s="852">
        <v>215</v>
      </c>
      <c r="AB73" s="852"/>
      <c r="AC73" s="852"/>
      <c r="AD73" s="852"/>
      <c r="AE73" s="852"/>
      <c r="AF73" s="852">
        <v>215</v>
      </c>
      <c r="AG73" s="852"/>
      <c r="AH73" s="852"/>
      <c r="AI73" s="852"/>
      <c r="AJ73" s="852"/>
      <c r="AK73" s="852">
        <v>5</v>
      </c>
      <c r="AL73" s="852"/>
      <c r="AM73" s="852"/>
      <c r="AN73" s="852"/>
      <c r="AO73" s="852"/>
      <c r="AP73" s="852">
        <v>1826</v>
      </c>
      <c r="AQ73" s="852"/>
      <c r="AR73" s="852"/>
      <c r="AS73" s="852"/>
      <c r="AT73" s="852"/>
      <c r="AU73" s="852">
        <v>221</v>
      </c>
      <c r="AV73" s="852"/>
      <c r="AW73" s="852"/>
      <c r="AX73" s="852"/>
      <c r="AY73" s="852"/>
      <c r="AZ73" s="907"/>
      <c r="BA73" s="907"/>
      <c r="BB73" s="907"/>
      <c r="BC73" s="907"/>
      <c r="BD73" s="908"/>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c r="A74" s="214">
        <v>7</v>
      </c>
      <c r="B74" s="897" t="s">
        <v>549</v>
      </c>
      <c r="C74" s="898"/>
      <c r="D74" s="898"/>
      <c r="E74" s="898"/>
      <c r="F74" s="898"/>
      <c r="G74" s="898"/>
      <c r="H74" s="898"/>
      <c r="I74" s="898"/>
      <c r="J74" s="898"/>
      <c r="K74" s="898"/>
      <c r="L74" s="898"/>
      <c r="M74" s="898"/>
      <c r="N74" s="898"/>
      <c r="O74" s="898"/>
      <c r="P74" s="899"/>
      <c r="Q74" s="900">
        <v>90</v>
      </c>
      <c r="R74" s="852"/>
      <c r="S74" s="852"/>
      <c r="T74" s="852"/>
      <c r="U74" s="852"/>
      <c r="V74" s="852">
        <v>57</v>
      </c>
      <c r="W74" s="852"/>
      <c r="X74" s="852"/>
      <c r="Y74" s="852"/>
      <c r="Z74" s="852"/>
      <c r="AA74" s="852">
        <v>33</v>
      </c>
      <c r="AB74" s="852"/>
      <c r="AC74" s="852"/>
      <c r="AD74" s="852"/>
      <c r="AE74" s="852"/>
      <c r="AF74" s="852">
        <v>33</v>
      </c>
      <c r="AG74" s="852"/>
      <c r="AH74" s="852"/>
      <c r="AI74" s="852"/>
      <c r="AJ74" s="852"/>
      <c r="AK74" s="852" t="s">
        <v>489</v>
      </c>
      <c r="AL74" s="852"/>
      <c r="AM74" s="852"/>
      <c r="AN74" s="852"/>
      <c r="AO74" s="852"/>
      <c r="AP74" s="852" t="s">
        <v>489</v>
      </c>
      <c r="AQ74" s="852"/>
      <c r="AR74" s="852"/>
      <c r="AS74" s="852"/>
      <c r="AT74" s="852"/>
      <c r="AU74" s="852" t="s">
        <v>489</v>
      </c>
      <c r="AV74" s="852"/>
      <c r="AW74" s="852"/>
      <c r="AX74" s="852"/>
      <c r="AY74" s="852"/>
      <c r="AZ74" s="907"/>
      <c r="BA74" s="907"/>
      <c r="BB74" s="907"/>
      <c r="BC74" s="907"/>
      <c r="BD74" s="908"/>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c r="A75" s="214">
        <v>8</v>
      </c>
      <c r="B75" s="897" t="s">
        <v>550</v>
      </c>
      <c r="C75" s="898"/>
      <c r="D75" s="898"/>
      <c r="E75" s="898"/>
      <c r="F75" s="898"/>
      <c r="G75" s="898"/>
      <c r="H75" s="898"/>
      <c r="I75" s="898"/>
      <c r="J75" s="898"/>
      <c r="K75" s="898"/>
      <c r="L75" s="898"/>
      <c r="M75" s="898"/>
      <c r="N75" s="898"/>
      <c r="O75" s="898"/>
      <c r="P75" s="899"/>
      <c r="Q75" s="900">
        <v>2779</v>
      </c>
      <c r="R75" s="852"/>
      <c r="S75" s="852"/>
      <c r="T75" s="852"/>
      <c r="U75" s="852"/>
      <c r="V75" s="852">
        <v>2544</v>
      </c>
      <c r="W75" s="852"/>
      <c r="X75" s="852"/>
      <c r="Y75" s="852"/>
      <c r="Z75" s="852"/>
      <c r="AA75" s="852">
        <v>235</v>
      </c>
      <c r="AB75" s="852"/>
      <c r="AC75" s="852"/>
      <c r="AD75" s="852"/>
      <c r="AE75" s="852"/>
      <c r="AF75" s="852">
        <v>235</v>
      </c>
      <c r="AG75" s="852"/>
      <c r="AH75" s="852"/>
      <c r="AI75" s="852"/>
      <c r="AJ75" s="852"/>
      <c r="AK75" s="852" t="s">
        <v>489</v>
      </c>
      <c r="AL75" s="852"/>
      <c r="AM75" s="852"/>
      <c r="AN75" s="852"/>
      <c r="AO75" s="852"/>
      <c r="AP75" s="852">
        <v>1792</v>
      </c>
      <c r="AQ75" s="852"/>
      <c r="AR75" s="852"/>
      <c r="AS75" s="852"/>
      <c r="AT75" s="852"/>
      <c r="AU75" s="852">
        <v>152</v>
      </c>
      <c r="AV75" s="852"/>
      <c r="AW75" s="852"/>
      <c r="AX75" s="852"/>
      <c r="AY75" s="852"/>
      <c r="AZ75" s="907"/>
      <c r="BA75" s="907"/>
      <c r="BB75" s="907"/>
      <c r="BC75" s="907"/>
      <c r="BD75" s="908"/>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c r="A76" s="214">
        <v>9</v>
      </c>
      <c r="B76" s="897" t="s">
        <v>551</v>
      </c>
      <c r="C76" s="898"/>
      <c r="D76" s="898"/>
      <c r="E76" s="898"/>
      <c r="F76" s="898"/>
      <c r="G76" s="898"/>
      <c r="H76" s="898"/>
      <c r="I76" s="898"/>
      <c r="J76" s="898"/>
      <c r="K76" s="898"/>
      <c r="L76" s="898"/>
      <c r="M76" s="898"/>
      <c r="N76" s="898"/>
      <c r="O76" s="898"/>
      <c r="P76" s="899"/>
      <c r="Q76" s="901">
        <v>19</v>
      </c>
      <c r="R76" s="902"/>
      <c r="S76" s="902"/>
      <c r="T76" s="902"/>
      <c r="U76" s="851"/>
      <c r="V76" s="903">
        <v>12</v>
      </c>
      <c r="W76" s="902"/>
      <c r="X76" s="902"/>
      <c r="Y76" s="902"/>
      <c r="Z76" s="851"/>
      <c r="AA76" s="903">
        <v>7</v>
      </c>
      <c r="AB76" s="902"/>
      <c r="AC76" s="902"/>
      <c r="AD76" s="902"/>
      <c r="AE76" s="851"/>
      <c r="AF76" s="903">
        <v>7</v>
      </c>
      <c r="AG76" s="902"/>
      <c r="AH76" s="902"/>
      <c r="AI76" s="902"/>
      <c r="AJ76" s="851"/>
      <c r="AK76" s="903" t="s">
        <v>552</v>
      </c>
      <c r="AL76" s="902"/>
      <c r="AM76" s="902"/>
      <c r="AN76" s="902"/>
      <c r="AO76" s="851"/>
      <c r="AP76" s="903" t="s">
        <v>552</v>
      </c>
      <c r="AQ76" s="902"/>
      <c r="AR76" s="902"/>
      <c r="AS76" s="902"/>
      <c r="AT76" s="851"/>
      <c r="AU76" s="903" t="s">
        <v>552</v>
      </c>
      <c r="AV76" s="902"/>
      <c r="AW76" s="902"/>
      <c r="AX76" s="902"/>
      <c r="AY76" s="851"/>
      <c r="AZ76" s="907"/>
      <c r="BA76" s="907"/>
      <c r="BB76" s="907"/>
      <c r="BC76" s="907"/>
      <c r="BD76" s="908"/>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c r="A77" s="214">
        <v>10</v>
      </c>
      <c r="B77" s="897" t="s">
        <v>553</v>
      </c>
      <c r="C77" s="898"/>
      <c r="D77" s="898"/>
      <c r="E77" s="898"/>
      <c r="F77" s="898"/>
      <c r="G77" s="898"/>
      <c r="H77" s="898"/>
      <c r="I77" s="898"/>
      <c r="J77" s="898"/>
      <c r="K77" s="898"/>
      <c r="L77" s="898"/>
      <c r="M77" s="898"/>
      <c r="N77" s="898"/>
      <c r="O77" s="898"/>
      <c r="P77" s="899"/>
      <c r="Q77" s="901">
        <v>59</v>
      </c>
      <c r="R77" s="902"/>
      <c r="S77" s="902"/>
      <c r="T77" s="902"/>
      <c r="U77" s="851"/>
      <c r="V77" s="903">
        <v>11</v>
      </c>
      <c r="W77" s="902"/>
      <c r="X77" s="902"/>
      <c r="Y77" s="902"/>
      <c r="Z77" s="851"/>
      <c r="AA77" s="903">
        <v>48</v>
      </c>
      <c r="AB77" s="902"/>
      <c r="AC77" s="902"/>
      <c r="AD77" s="902"/>
      <c r="AE77" s="851"/>
      <c r="AF77" s="903">
        <v>48</v>
      </c>
      <c r="AG77" s="902"/>
      <c r="AH77" s="902"/>
      <c r="AI77" s="902"/>
      <c r="AJ77" s="851"/>
      <c r="AK77" s="903" t="s">
        <v>489</v>
      </c>
      <c r="AL77" s="902"/>
      <c r="AM77" s="902"/>
      <c r="AN77" s="902"/>
      <c r="AO77" s="851"/>
      <c r="AP77" s="903" t="s">
        <v>489</v>
      </c>
      <c r="AQ77" s="902"/>
      <c r="AR77" s="902"/>
      <c r="AS77" s="902"/>
      <c r="AT77" s="851"/>
      <c r="AU77" s="903" t="s">
        <v>489</v>
      </c>
      <c r="AV77" s="902"/>
      <c r="AW77" s="902"/>
      <c r="AX77" s="902"/>
      <c r="AY77" s="851"/>
      <c r="AZ77" s="907"/>
      <c r="BA77" s="907"/>
      <c r="BB77" s="907"/>
      <c r="BC77" s="907"/>
      <c r="BD77" s="908"/>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c r="A78" s="214">
        <v>11</v>
      </c>
      <c r="B78" s="897" t="s">
        <v>561</v>
      </c>
      <c r="C78" s="898"/>
      <c r="D78" s="898"/>
      <c r="E78" s="898"/>
      <c r="F78" s="898"/>
      <c r="G78" s="898"/>
      <c r="H78" s="898"/>
      <c r="I78" s="898"/>
      <c r="J78" s="898"/>
      <c r="K78" s="898"/>
      <c r="L78" s="898"/>
      <c r="M78" s="898"/>
      <c r="N78" s="898"/>
      <c r="O78" s="898"/>
      <c r="P78" s="899"/>
      <c r="Q78" s="900">
        <v>473</v>
      </c>
      <c r="R78" s="852"/>
      <c r="S78" s="852"/>
      <c r="T78" s="852"/>
      <c r="U78" s="852"/>
      <c r="V78" s="852">
        <v>464</v>
      </c>
      <c r="W78" s="852"/>
      <c r="X78" s="852"/>
      <c r="Y78" s="852"/>
      <c r="Z78" s="852"/>
      <c r="AA78" s="852">
        <v>8</v>
      </c>
      <c r="AB78" s="852"/>
      <c r="AC78" s="852"/>
      <c r="AD78" s="852"/>
      <c r="AE78" s="852"/>
      <c r="AF78" s="852">
        <v>8</v>
      </c>
      <c r="AG78" s="852"/>
      <c r="AH78" s="852"/>
      <c r="AI78" s="852"/>
      <c r="AJ78" s="852"/>
      <c r="AK78" s="852" t="s">
        <v>559</v>
      </c>
      <c r="AL78" s="852"/>
      <c r="AM78" s="852"/>
      <c r="AN78" s="852"/>
      <c r="AO78" s="852"/>
      <c r="AP78" s="852" t="s">
        <v>559</v>
      </c>
      <c r="AQ78" s="852"/>
      <c r="AR78" s="852"/>
      <c r="AS78" s="852"/>
      <c r="AT78" s="852"/>
      <c r="AU78" s="852" t="s">
        <v>559</v>
      </c>
      <c r="AV78" s="852"/>
      <c r="AW78" s="852"/>
      <c r="AX78" s="852"/>
      <c r="AY78" s="852"/>
      <c r="AZ78" s="907"/>
      <c r="BA78" s="907"/>
      <c r="BB78" s="907"/>
      <c r="BC78" s="907"/>
      <c r="BD78" s="908"/>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c r="A79" s="214">
        <v>12</v>
      </c>
      <c r="B79" s="897"/>
      <c r="C79" s="898"/>
      <c r="D79" s="898"/>
      <c r="E79" s="898"/>
      <c r="F79" s="898"/>
      <c r="G79" s="898"/>
      <c r="H79" s="898"/>
      <c r="I79" s="898"/>
      <c r="J79" s="898"/>
      <c r="K79" s="898"/>
      <c r="L79" s="898"/>
      <c r="M79" s="898"/>
      <c r="N79" s="898"/>
      <c r="O79" s="898"/>
      <c r="P79" s="899"/>
      <c r="Q79" s="900"/>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907"/>
      <c r="BA79" s="907"/>
      <c r="BB79" s="907"/>
      <c r="BC79" s="907"/>
      <c r="BD79" s="908"/>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c r="A80" s="214">
        <v>13</v>
      </c>
      <c r="B80" s="897"/>
      <c r="C80" s="898"/>
      <c r="D80" s="898"/>
      <c r="E80" s="898"/>
      <c r="F80" s="898"/>
      <c r="G80" s="898"/>
      <c r="H80" s="898"/>
      <c r="I80" s="898"/>
      <c r="J80" s="898"/>
      <c r="K80" s="898"/>
      <c r="L80" s="898"/>
      <c r="M80" s="898"/>
      <c r="N80" s="898"/>
      <c r="O80" s="898"/>
      <c r="P80" s="899"/>
      <c r="Q80" s="900"/>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7"/>
      <c r="BA80" s="907"/>
      <c r="BB80" s="907"/>
      <c r="BC80" s="907"/>
      <c r="BD80" s="908"/>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c r="A81" s="214">
        <v>14</v>
      </c>
      <c r="B81" s="897"/>
      <c r="C81" s="898"/>
      <c r="D81" s="898"/>
      <c r="E81" s="898"/>
      <c r="F81" s="898"/>
      <c r="G81" s="898"/>
      <c r="H81" s="898"/>
      <c r="I81" s="898"/>
      <c r="J81" s="898"/>
      <c r="K81" s="898"/>
      <c r="L81" s="898"/>
      <c r="M81" s="898"/>
      <c r="N81" s="898"/>
      <c r="O81" s="898"/>
      <c r="P81" s="899"/>
      <c r="Q81" s="900"/>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7"/>
      <c r="BA81" s="907"/>
      <c r="BB81" s="907"/>
      <c r="BC81" s="907"/>
      <c r="BD81" s="908"/>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c r="A82" s="214">
        <v>15</v>
      </c>
      <c r="B82" s="897"/>
      <c r="C82" s="898"/>
      <c r="D82" s="898"/>
      <c r="E82" s="898"/>
      <c r="F82" s="898"/>
      <c r="G82" s="898"/>
      <c r="H82" s="898"/>
      <c r="I82" s="898"/>
      <c r="J82" s="898"/>
      <c r="K82" s="898"/>
      <c r="L82" s="898"/>
      <c r="M82" s="898"/>
      <c r="N82" s="898"/>
      <c r="O82" s="898"/>
      <c r="P82" s="899"/>
      <c r="Q82" s="900"/>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7"/>
      <c r="BA82" s="907"/>
      <c r="BB82" s="907"/>
      <c r="BC82" s="907"/>
      <c r="BD82" s="908"/>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c r="A83" s="214">
        <v>16</v>
      </c>
      <c r="B83" s="897"/>
      <c r="C83" s="898"/>
      <c r="D83" s="898"/>
      <c r="E83" s="898"/>
      <c r="F83" s="898"/>
      <c r="G83" s="898"/>
      <c r="H83" s="898"/>
      <c r="I83" s="898"/>
      <c r="J83" s="898"/>
      <c r="K83" s="898"/>
      <c r="L83" s="898"/>
      <c r="M83" s="898"/>
      <c r="N83" s="898"/>
      <c r="O83" s="898"/>
      <c r="P83" s="899"/>
      <c r="Q83" s="900"/>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7"/>
      <c r="BA83" s="907"/>
      <c r="BB83" s="907"/>
      <c r="BC83" s="907"/>
      <c r="BD83" s="908"/>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c r="A84" s="214">
        <v>17</v>
      </c>
      <c r="B84" s="897"/>
      <c r="C84" s="898"/>
      <c r="D84" s="898"/>
      <c r="E84" s="898"/>
      <c r="F84" s="898"/>
      <c r="G84" s="898"/>
      <c r="H84" s="898"/>
      <c r="I84" s="898"/>
      <c r="J84" s="898"/>
      <c r="K84" s="898"/>
      <c r="L84" s="898"/>
      <c r="M84" s="898"/>
      <c r="N84" s="898"/>
      <c r="O84" s="898"/>
      <c r="P84" s="899"/>
      <c r="Q84" s="900"/>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7"/>
      <c r="BA84" s="907"/>
      <c r="BB84" s="907"/>
      <c r="BC84" s="907"/>
      <c r="BD84" s="908"/>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c r="A85" s="214">
        <v>18</v>
      </c>
      <c r="B85" s="897"/>
      <c r="C85" s="898"/>
      <c r="D85" s="898"/>
      <c r="E85" s="898"/>
      <c r="F85" s="898"/>
      <c r="G85" s="898"/>
      <c r="H85" s="898"/>
      <c r="I85" s="898"/>
      <c r="J85" s="898"/>
      <c r="K85" s="898"/>
      <c r="L85" s="898"/>
      <c r="M85" s="898"/>
      <c r="N85" s="898"/>
      <c r="O85" s="898"/>
      <c r="P85" s="899"/>
      <c r="Q85" s="900"/>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7"/>
      <c r="BA85" s="907"/>
      <c r="BB85" s="907"/>
      <c r="BC85" s="907"/>
      <c r="BD85" s="908"/>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c r="A86" s="214">
        <v>19</v>
      </c>
      <c r="B86" s="897"/>
      <c r="C86" s="898"/>
      <c r="D86" s="898"/>
      <c r="E86" s="898"/>
      <c r="F86" s="898"/>
      <c r="G86" s="898"/>
      <c r="H86" s="898"/>
      <c r="I86" s="898"/>
      <c r="J86" s="898"/>
      <c r="K86" s="898"/>
      <c r="L86" s="898"/>
      <c r="M86" s="898"/>
      <c r="N86" s="898"/>
      <c r="O86" s="898"/>
      <c r="P86" s="899"/>
      <c r="Q86" s="900"/>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7"/>
      <c r="BA86" s="907"/>
      <c r="BB86" s="907"/>
      <c r="BC86" s="907"/>
      <c r="BD86" s="908"/>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c r="A87" s="222">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c r="A88" s="217" t="s">
        <v>372</v>
      </c>
      <c r="B88" s="810" t="s">
        <v>398</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f>SUM(AF68:AJ78)</f>
        <v>11088</v>
      </c>
      <c r="AG88" s="863"/>
      <c r="AH88" s="863"/>
      <c r="AI88" s="863"/>
      <c r="AJ88" s="863"/>
      <c r="AK88" s="860"/>
      <c r="AL88" s="860"/>
      <c r="AM88" s="860"/>
      <c r="AN88" s="860"/>
      <c r="AO88" s="860"/>
      <c r="AP88" s="863">
        <f>SUM(AP68:AT78)</f>
        <v>6574</v>
      </c>
      <c r="AQ88" s="863"/>
      <c r="AR88" s="863"/>
      <c r="AS88" s="863"/>
      <c r="AT88" s="863"/>
      <c r="AU88" s="863">
        <f>SUM(AU68:AY78)</f>
        <v>1153</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399</v>
      </c>
      <c r="BS102" s="811"/>
      <c r="BT102" s="811"/>
      <c r="BU102" s="811"/>
      <c r="BV102" s="811"/>
      <c r="BW102" s="811"/>
      <c r="BX102" s="811"/>
      <c r="BY102" s="811"/>
      <c r="BZ102" s="811"/>
      <c r="CA102" s="811"/>
      <c r="CB102" s="811"/>
      <c r="CC102" s="811"/>
      <c r="CD102" s="811"/>
      <c r="CE102" s="811"/>
      <c r="CF102" s="811"/>
      <c r="CG102" s="812"/>
      <c r="CH102" s="916"/>
      <c r="CI102" s="917"/>
      <c r="CJ102" s="917"/>
      <c r="CK102" s="917"/>
      <c r="CL102" s="918"/>
      <c r="CM102" s="916"/>
      <c r="CN102" s="917"/>
      <c r="CO102" s="917"/>
      <c r="CP102" s="917"/>
      <c r="CQ102" s="918"/>
      <c r="CR102" s="919">
        <v>47</v>
      </c>
      <c r="CS102" s="871"/>
      <c r="CT102" s="871"/>
      <c r="CU102" s="871"/>
      <c r="CV102" s="920"/>
      <c r="CW102" s="919">
        <v>3</v>
      </c>
      <c r="CX102" s="871"/>
      <c r="CY102" s="871"/>
      <c r="CZ102" s="871"/>
      <c r="DA102" s="920"/>
      <c r="DB102" s="919" t="s">
        <v>559</v>
      </c>
      <c r="DC102" s="871"/>
      <c r="DD102" s="871"/>
      <c r="DE102" s="871"/>
      <c r="DF102" s="920"/>
      <c r="DG102" s="919" t="s">
        <v>559</v>
      </c>
      <c r="DH102" s="871"/>
      <c r="DI102" s="871"/>
      <c r="DJ102" s="871"/>
      <c r="DK102" s="920"/>
      <c r="DL102" s="919" t="s">
        <v>559</v>
      </c>
      <c r="DM102" s="871"/>
      <c r="DN102" s="871"/>
      <c r="DO102" s="871"/>
      <c r="DP102" s="920"/>
      <c r="DQ102" s="919" t="s">
        <v>559</v>
      </c>
      <c r="DR102" s="871"/>
      <c r="DS102" s="871"/>
      <c r="DT102" s="871"/>
      <c r="DU102" s="920"/>
      <c r="DV102" s="943"/>
      <c r="DW102" s="944"/>
      <c r="DX102" s="944"/>
      <c r="DY102" s="944"/>
      <c r="DZ102" s="945"/>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6" t="s">
        <v>400</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7" t="s">
        <v>401</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8" t="s">
        <v>404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405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9" customFormat="1" ht="26.25" customHeight="1">
      <c r="A109" s="941" t="s">
        <v>406</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407</v>
      </c>
      <c r="AB109" s="922"/>
      <c r="AC109" s="922"/>
      <c r="AD109" s="922"/>
      <c r="AE109" s="923"/>
      <c r="AF109" s="921" t="s">
        <v>290</v>
      </c>
      <c r="AG109" s="922"/>
      <c r="AH109" s="922"/>
      <c r="AI109" s="922"/>
      <c r="AJ109" s="923"/>
      <c r="AK109" s="921" t="s">
        <v>289</v>
      </c>
      <c r="AL109" s="922"/>
      <c r="AM109" s="922"/>
      <c r="AN109" s="922"/>
      <c r="AO109" s="923"/>
      <c r="AP109" s="921" t="s">
        <v>408</v>
      </c>
      <c r="AQ109" s="922"/>
      <c r="AR109" s="922"/>
      <c r="AS109" s="922"/>
      <c r="AT109" s="924"/>
      <c r="AU109" s="941" t="s">
        <v>406</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407</v>
      </c>
      <c r="BR109" s="922"/>
      <c r="BS109" s="922"/>
      <c r="BT109" s="922"/>
      <c r="BU109" s="923"/>
      <c r="BV109" s="921" t="s">
        <v>290</v>
      </c>
      <c r="BW109" s="922"/>
      <c r="BX109" s="922"/>
      <c r="BY109" s="922"/>
      <c r="BZ109" s="923"/>
      <c r="CA109" s="921" t="s">
        <v>289</v>
      </c>
      <c r="CB109" s="922"/>
      <c r="CC109" s="922"/>
      <c r="CD109" s="922"/>
      <c r="CE109" s="923"/>
      <c r="CF109" s="942" t="s">
        <v>408</v>
      </c>
      <c r="CG109" s="942"/>
      <c r="CH109" s="942"/>
      <c r="CI109" s="942"/>
      <c r="CJ109" s="942"/>
      <c r="CK109" s="921" t="s">
        <v>409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407</v>
      </c>
      <c r="DH109" s="922"/>
      <c r="DI109" s="922"/>
      <c r="DJ109" s="922"/>
      <c r="DK109" s="923"/>
      <c r="DL109" s="921" t="s">
        <v>290</v>
      </c>
      <c r="DM109" s="922"/>
      <c r="DN109" s="922"/>
      <c r="DO109" s="922"/>
      <c r="DP109" s="923"/>
      <c r="DQ109" s="921" t="s">
        <v>289</v>
      </c>
      <c r="DR109" s="922"/>
      <c r="DS109" s="922"/>
      <c r="DT109" s="922"/>
      <c r="DU109" s="923"/>
      <c r="DV109" s="921" t="s">
        <v>408</v>
      </c>
      <c r="DW109" s="922"/>
      <c r="DX109" s="922"/>
      <c r="DY109" s="922"/>
      <c r="DZ109" s="924"/>
    </row>
    <row r="110" spans="1:131" s="199" customFormat="1" ht="26.25" customHeight="1">
      <c r="A110" s="925" t="s">
        <v>410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570177</v>
      </c>
      <c r="AB110" s="929"/>
      <c r="AC110" s="929"/>
      <c r="AD110" s="929"/>
      <c r="AE110" s="930"/>
      <c r="AF110" s="931">
        <v>498466</v>
      </c>
      <c r="AG110" s="929"/>
      <c r="AH110" s="929"/>
      <c r="AI110" s="929"/>
      <c r="AJ110" s="930"/>
      <c r="AK110" s="931">
        <v>494702</v>
      </c>
      <c r="AL110" s="929"/>
      <c r="AM110" s="929"/>
      <c r="AN110" s="929"/>
      <c r="AO110" s="930"/>
      <c r="AP110" s="932">
        <v>11.2</v>
      </c>
      <c r="AQ110" s="933"/>
      <c r="AR110" s="933"/>
      <c r="AS110" s="933"/>
      <c r="AT110" s="934"/>
      <c r="AU110" s="935" t="s">
        <v>62</v>
      </c>
      <c r="AV110" s="936"/>
      <c r="AW110" s="936"/>
      <c r="AX110" s="936"/>
      <c r="AY110" s="936"/>
      <c r="AZ110" s="977" t="s">
        <v>411</v>
      </c>
      <c r="BA110" s="926"/>
      <c r="BB110" s="926"/>
      <c r="BC110" s="926"/>
      <c r="BD110" s="926"/>
      <c r="BE110" s="926"/>
      <c r="BF110" s="926"/>
      <c r="BG110" s="926"/>
      <c r="BH110" s="926"/>
      <c r="BI110" s="926"/>
      <c r="BJ110" s="926"/>
      <c r="BK110" s="926"/>
      <c r="BL110" s="926"/>
      <c r="BM110" s="926"/>
      <c r="BN110" s="926"/>
      <c r="BO110" s="926"/>
      <c r="BP110" s="927"/>
      <c r="BQ110" s="963">
        <v>3264532</v>
      </c>
      <c r="BR110" s="964"/>
      <c r="BS110" s="964"/>
      <c r="BT110" s="964"/>
      <c r="BU110" s="964"/>
      <c r="BV110" s="964">
        <v>2942964</v>
      </c>
      <c r="BW110" s="964"/>
      <c r="BX110" s="964"/>
      <c r="BY110" s="964"/>
      <c r="BZ110" s="964"/>
      <c r="CA110" s="964">
        <v>2687459</v>
      </c>
      <c r="CB110" s="964"/>
      <c r="CC110" s="964"/>
      <c r="CD110" s="964"/>
      <c r="CE110" s="964"/>
      <c r="CF110" s="978">
        <v>60.7</v>
      </c>
      <c r="CG110" s="979"/>
      <c r="CH110" s="979"/>
      <c r="CI110" s="979"/>
      <c r="CJ110" s="979"/>
      <c r="CK110" s="980" t="s">
        <v>412</v>
      </c>
      <c r="CL110" s="981"/>
      <c r="CM110" s="960" t="s">
        <v>413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63" t="s">
        <v>113</v>
      </c>
      <c r="DH110" s="964"/>
      <c r="DI110" s="964"/>
      <c r="DJ110" s="964"/>
      <c r="DK110" s="964"/>
      <c r="DL110" s="964" t="s">
        <v>113</v>
      </c>
      <c r="DM110" s="964"/>
      <c r="DN110" s="964"/>
      <c r="DO110" s="964"/>
      <c r="DP110" s="964"/>
      <c r="DQ110" s="964" t="s">
        <v>113</v>
      </c>
      <c r="DR110" s="964"/>
      <c r="DS110" s="964"/>
      <c r="DT110" s="964"/>
      <c r="DU110" s="964"/>
      <c r="DV110" s="965" t="s">
        <v>113</v>
      </c>
      <c r="DW110" s="965"/>
      <c r="DX110" s="965"/>
      <c r="DY110" s="965"/>
      <c r="DZ110" s="966"/>
    </row>
    <row r="111" spans="1:131" s="199" customFormat="1" ht="26.25" customHeight="1">
      <c r="A111" s="967" t="s">
        <v>414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113</v>
      </c>
      <c r="AB111" s="971"/>
      <c r="AC111" s="971"/>
      <c r="AD111" s="971"/>
      <c r="AE111" s="972"/>
      <c r="AF111" s="973" t="s">
        <v>113</v>
      </c>
      <c r="AG111" s="971"/>
      <c r="AH111" s="971"/>
      <c r="AI111" s="971"/>
      <c r="AJ111" s="972"/>
      <c r="AK111" s="973" t="s">
        <v>113</v>
      </c>
      <c r="AL111" s="971"/>
      <c r="AM111" s="971"/>
      <c r="AN111" s="971"/>
      <c r="AO111" s="972"/>
      <c r="AP111" s="974" t="s">
        <v>113</v>
      </c>
      <c r="AQ111" s="975"/>
      <c r="AR111" s="975"/>
      <c r="AS111" s="975"/>
      <c r="AT111" s="976"/>
      <c r="AU111" s="937"/>
      <c r="AV111" s="938"/>
      <c r="AW111" s="938"/>
      <c r="AX111" s="938"/>
      <c r="AY111" s="938"/>
      <c r="AZ111" s="986" t="s">
        <v>415</v>
      </c>
      <c r="BA111" s="987"/>
      <c r="BB111" s="987"/>
      <c r="BC111" s="987"/>
      <c r="BD111" s="987"/>
      <c r="BE111" s="987"/>
      <c r="BF111" s="987"/>
      <c r="BG111" s="987"/>
      <c r="BH111" s="987"/>
      <c r="BI111" s="987"/>
      <c r="BJ111" s="987"/>
      <c r="BK111" s="987"/>
      <c r="BL111" s="987"/>
      <c r="BM111" s="987"/>
      <c r="BN111" s="987"/>
      <c r="BO111" s="987"/>
      <c r="BP111" s="988"/>
      <c r="BQ111" s="956">
        <v>111887</v>
      </c>
      <c r="BR111" s="957"/>
      <c r="BS111" s="957"/>
      <c r="BT111" s="957"/>
      <c r="BU111" s="957"/>
      <c r="BV111" s="957">
        <v>196014</v>
      </c>
      <c r="BW111" s="957"/>
      <c r="BX111" s="957"/>
      <c r="BY111" s="957"/>
      <c r="BZ111" s="957"/>
      <c r="CA111" s="957">
        <v>149939</v>
      </c>
      <c r="CB111" s="957"/>
      <c r="CC111" s="957"/>
      <c r="CD111" s="957"/>
      <c r="CE111" s="957"/>
      <c r="CF111" s="951">
        <v>3.4</v>
      </c>
      <c r="CG111" s="952"/>
      <c r="CH111" s="952"/>
      <c r="CI111" s="952"/>
      <c r="CJ111" s="952"/>
      <c r="CK111" s="982"/>
      <c r="CL111" s="983"/>
      <c r="CM111" s="953" t="s">
        <v>416</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v>73722</v>
      </c>
      <c r="DH111" s="957"/>
      <c r="DI111" s="957"/>
      <c r="DJ111" s="957"/>
      <c r="DK111" s="957"/>
      <c r="DL111" s="957">
        <v>48950</v>
      </c>
      <c r="DM111" s="957"/>
      <c r="DN111" s="957"/>
      <c r="DO111" s="957"/>
      <c r="DP111" s="957"/>
      <c r="DQ111" s="957">
        <v>24364</v>
      </c>
      <c r="DR111" s="957"/>
      <c r="DS111" s="957"/>
      <c r="DT111" s="957"/>
      <c r="DU111" s="957"/>
      <c r="DV111" s="958">
        <v>0.6</v>
      </c>
      <c r="DW111" s="958"/>
      <c r="DX111" s="958"/>
      <c r="DY111" s="958"/>
      <c r="DZ111" s="959"/>
    </row>
    <row r="112" spans="1:131" s="199" customFormat="1" ht="26.25" customHeight="1">
      <c r="A112" s="989" t="s">
        <v>417</v>
      </c>
      <c r="B112" s="990"/>
      <c r="C112" s="987" t="s">
        <v>418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995" t="s">
        <v>113</v>
      </c>
      <c r="AB112" s="996"/>
      <c r="AC112" s="996"/>
      <c r="AD112" s="996"/>
      <c r="AE112" s="997"/>
      <c r="AF112" s="998" t="s">
        <v>113</v>
      </c>
      <c r="AG112" s="996"/>
      <c r="AH112" s="996"/>
      <c r="AI112" s="996"/>
      <c r="AJ112" s="997"/>
      <c r="AK112" s="998" t="s">
        <v>113</v>
      </c>
      <c r="AL112" s="996"/>
      <c r="AM112" s="996"/>
      <c r="AN112" s="996"/>
      <c r="AO112" s="997"/>
      <c r="AP112" s="999" t="s">
        <v>113</v>
      </c>
      <c r="AQ112" s="1000"/>
      <c r="AR112" s="1000"/>
      <c r="AS112" s="1000"/>
      <c r="AT112" s="1001"/>
      <c r="AU112" s="937"/>
      <c r="AV112" s="938"/>
      <c r="AW112" s="938"/>
      <c r="AX112" s="938"/>
      <c r="AY112" s="938"/>
      <c r="AZ112" s="986" t="s">
        <v>419</v>
      </c>
      <c r="BA112" s="987"/>
      <c r="BB112" s="987"/>
      <c r="BC112" s="987"/>
      <c r="BD112" s="987"/>
      <c r="BE112" s="987"/>
      <c r="BF112" s="987"/>
      <c r="BG112" s="987"/>
      <c r="BH112" s="987"/>
      <c r="BI112" s="987"/>
      <c r="BJ112" s="987"/>
      <c r="BK112" s="987"/>
      <c r="BL112" s="987"/>
      <c r="BM112" s="987"/>
      <c r="BN112" s="987"/>
      <c r="BO112" s="987"/>
      <c r="BP112" s="988"/>
      <c r="BQ112" s="956">
        <v>2683624</v>
      </c>
      <c r="BR112" s="957"/>
      <c r="BS112" s="957"/>
      <c r="BT112" s="957"/>
      <c r="BU112" s="957"/>
      <c r="BV112" s="957">
        <v>2598448</v>
      </c>
      <c r="BW112" s="957"/>
      <c r="BX112" s="957"/>
      <c r="BY112" s="957"/>
      <c r="BZ112" s="957"/>
      <c r="CA112" s="957">
        <v>2555005</v>
      </c>
      <c r="CB112" s="957"/>
      <c r="CC112" s="957"/>
      <c r="CD112" s="957"/>
      <c r="CE112" s="957"/>
      <c r="CF112" s="951">
        <v>57.7</v>
      </c>
      <c r="CG112" s="952"/>
      <c r="CH112" s="952"/>
      <c r="CI112" s="952"/>
      <c r="CJ112" s="952"/>
      <c r="CK112" s="982"/>
      <c r="CL112" s="983"/>
      <c r="CM112" s="953" t="s">
        <v>420</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113</v>
      </c>
      <c r="DH112" s="957"/>
      <c r="DI112" s="957"/>
      <c r="DJ112" s="957"/>
      <c r="DK112" s="957"/>
      <c r="DL112" s="957" t="s">
        <v>113</v>
      </c>
      <c r="DM112" s="957"/>
      <c r="DN112" s="957"/>
      <c r="DO112" s="957"/>
      <c r="DP112" s="957"/>
      <c r="DQ112" s="957" t="s">
        <v>113</v>
      </c>
      <c r="DR112" s="957"/>
      <c r="DS112" s="957"/>
      <c r="DT112" s="957"/>
      <c r="DU112" s="957"/>
      <c r="DV112" s="958" t="s">
        <v>113</v>
      </c>
      <c r="DW112" s="958"/>
      <c r="DX112" s="958"/>
      <c r="DY112" s="958"/>
      <c r="DZ112" s="959"/>
    </row>
    <row r="113" spans="1:130" s="199" customFormat="1" ht="26.25" customHeight="1">
      <c r="A113" s="991"/>
      <c r="B113" s="992"/>
      <c r="C113" s="987" t="s">
        <v>421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970">
        <v>183926</v>
      </c>
      <c r="AB113" s="971"/>
      <c r="AC113" s="971"/>
      <c r="AD113" s="971"/>
      <c r="AE113" s="972"/>
      <c r="AF113" s="973">
        <v>187983</v>
      </c>
      <c r="AG113" s="971"/>
      <c r="AH113" s="971"/>
      <c r="AI113" s="971"/>
      <c r="AJ113" s="972"/>
      <c r="AK113" s="973">
        <v>187800</v>
      </c>
      <c r="AL113" s="971"/>
      <c r="AM113" s="971"/>
      <c r="AN113" s="971"/>
      <c r="AO113" s="972"/>
      <c r="AP113" s="974">
        <v>4.2</v>
      </c>
      <c r="AQ113" s="975"/>
      <c r="AR113" s="975"/>
      <c r="AS113" s="975"/>
      <c r="AT113" s="976"/>
      <c r="AU113" s="937"/>
      <c r="AV113" s="938"/>
      <c r="AW113" s="938"/>
      <c r="AX113" s="938"/>
      <c r="AY113" s="938"/>
      <c r="AZ113" s="986" t="s">
        <v>422</v>
      </c>
      <c r="BA113" s="987"/>
      <c r="BB113" s="987"/>
      <c r="BC113" s="987"/>
      <c r="BD113" s="987"/>
      <c r="BE113" s="987"/>
      <c r="BF113" s="987"/>
      <c r="BG113" s="987"/>
      <c r="BH113" s="987"/>
      <c r="BI113" s="987"/>
      <c r="BJ113" s="987"/>
      <c r="BK113" s="987"/>
      <c r="BL113" s="987"/>
      <c r="BM113" s="987"/>
      <c r="BN113" s="987"/>
      <c r="BO113" s="987"/>
      <c r="BP113" s="988"/>
      <c r="BQ113" s="956">
        <v>318567</v>
      </c>
      <c r="BR113" s="957"/>
      <c r="BS113" s="957"/>
      <c r="BT113" s="957"/>
      <c r="BU113" s="957"/>
      <c r="BV113" s="957">
        <v>382671</v>
      </c>
      <c r="BW113" s="957"/>
      <c r="BX113" s="957"/>
      <c r="BY113" s="957"/>
      <c r="BZ113" s="957"/>
      <c r="CA113" s="957">
        <v>461306</v>
      </c>
      <c r="CB113" s="957"/>
      <c r="CC113" s="957"/>
      <c r="CD113" s="957"/>
      <c r="CE113" s="957"/>
      <c r="CF113" s="951">
        <v>10.4</v>
      </c>
      <c r="CG113" s="952"/>
      <c r="CH113" s="952"/>
      <c r="CI113" s="952"/>
      <c r="CJ113" s="952"/>
      <c r="CK113" s="982"/>
      <c r="CL113" s="983"/>
      <c r="CM113" s="953" t="s">
        <v>423</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95" t="s">
        <v>113</v>
      </c>
      <c r="DH113" s="996"/>
      <c r="DI113" s="996"/>
      <c r="DJ113" s="996"/>
      <c r="DK113" s="997"/>
      <c r="DL113" s="998" t="s">
        <v>113</v>
      </c>
      <c r="DM113" s="996"/>
      <c r="DN113" s="996"/>
      <c r="DO113" s="996"/>
      <c r="DP113" s="997"/>
      <c r="DQ113" s="998" t="s">
        <v>113</v>
      </c>
      <c r="DR113" s="996"/>
      <c r="DS113" s="996"/>
      <c r="DT113" s="996"/>
      <c r="DU113" s="997"/>
      <c r="DV113" s="999" t="s">
        <v>113</v>
      </c>
      <c r="DW113" s="1000"/>
      <c r="DX113" s="1000"/>
      <c r="DY113" s="1000"/>
      <c r="DZ113" s="1001"/>
    </row>
    <row r="114" spans="1:130" s="199" customFormat="1" ht="26.25" customHeight="1">
      <c r="A114" s="991"/>
      <c r="B114" s="992"/>
      <c r="C114" s="987" t="s">
        <v>424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995">
        <v>16483</v>
      </c>
      <c r="AB114" s="996"/>
      <c r="AC114" s="996"/>
      <c r="AD114" s="996"/>
      <c r="AE114" s="997"/>
      <c r="AF114" s="998">
        <v>17326</v>
      </c>
      <c r="AG114" s="996"/>
      <c r="AH114" s="996"/>
      <c r="AI114" s="996"/>
      <c r="AJ114" s="997"/>
      <c r="AK114" s="998">
        <v>22298</v>
      </c>
      <c r="AL114" s="996"/>
      <c r="AM114" s="996"/>
      <c r="AN114" s="996"/>
      <c r="AO114" s="997"/>
      <c r="AP114" s="999">
        <v>0.5</v>
      </c>
      <c r="AQ114" s="1000"/>
      <c r="AR114" s="1000"/>
      <c r="AS114" s="1000"/>
      <c r="AT114" s="1001"/>
      <c r="AU114" s="937"/>
      <c r="AV114" s="938"/>
      <c r="AW114" s="938"/>
      <c r="AX114" s="938"/>
      <c r="AY114" s="938"/>
      <c r="AZ114" s="986" t="s">
        <v>425</v>
      </c>
      <c r="BA114" s="987"/>
      <c r="BB114" s="987"/>
      <c r="BC114" s="987"/>
      <c r="BD114" s="987"/>
      <c r="BE114" s="987"/>
      <c r="BF114" s="987"/>
      <c r="BG114" s="987"/>
      <c r="BH114" s="987"/>
      <c r="BI114" s="987"/>
      <c r="BJ114" s="987"/>
      <c r="BK114" s="987"/>
      <c r="BL114" s="987"/>
      <c r="BM114" s="987"/>
      <c r="BN114" s="987"/>
      <c r="BO114" s="987"/>
      <c r="BP114" s="988"/>
      <c r="BQ114" s="956">
        <v>1348727</v>
      </c>
      <c r="BR114" s="957"/>
      <c r="BS114" s="957"/>
      <c r="BT114" s="957"/>
      <c r="BU114" s="957"/>
      <c r="BV114" s="957">
        <v>1296271</v>
      </c>
      <c r="BW114" s="957"/>
      <c r="BX114" s="957"/>
      <c r="BY114" s="957"/>
      <c r="BZ114" s="957"/>
      <c r="CA114" s="957">
        <v>1307367</v>
      </c>
      <c r="CB114" s="957"/>
      <c r="CC114" s="957"/>
      <c r="CD114" s="957"/>
      <c r="CE114" s="957"/>
      <c r="CF114" s="951">
        <v>29.5</v>
      </c>
      <c r="CG114" s="952"/>
      <c r="CH114" s="952"/>
      <c r="CI114" s="952"/>
      <c r="CJ114" s="952"/>
      <c r="CK114" s="982"/>
      <c r="CL114" s="983"/>
      <c r="CM114" s="953" t="s">
        <v>426</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95" t="s">
        <v>113</v>
      </c>
      <c r="DH114" s="996"/>
      <c r="DI114" s="996"/>
      <c r="DJ114" s="996"/>
      <c r="DK114" s="997"/>
      <c r="DL114" s="998" t="s">
        <v>113</v>
      </c>
      <c r="DM114" s="996"/>
      <c r="DN114" s="996"/>
      <c r="DO114" s="996"/>
      <c r="DP114" s="997"/>
      <c r="DQ114" s="998" t="s">
        <v>113</v>
      </c>
      <c r="DR114" s="996"/>
      <c r="DS114" s="996"/>
      <c r="DT114" s="996"/>
      <c r="DU114" s="997"/>
      <c r="DV114" s="999" t="s">
        <v>113</v>
      </c>
      <c r="DW114" s="1000"/>
      <c r="DX114" s="1000"/>
      <c r="DY114" s="1000"/>
      <c r="DZ114" s="1001"/>
    </row>
    <row r="115" spans="1:130" s="199" customFormat="1" ht="26.25" customHeight="1">
      <c r="A115" s="991"/>
      <c r="B115" s="992"/>
      <c r="C115" s="987" t="s">
        <v>427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970">
        <v>29757</v>
      </c>
      <c r="AB115" s="971"/>
      <c r="AC115" s="971"/>
      <c r="AD115" s="971"/>
      <c r="AE115" s="972"/>
      <c r="AF115" s="973">
        <v>29315</v>
      </c>
      <c r="AG115" s="971"/>
      <c r="AH115" s="971"/>
      <c r="AI115" s="971"/>
      <c r="AJ115" s="972"/>
      <c r="AK115" s="973">
        <v>28681</v>
      </c>
      <c r="AL115" s="971"/>
      <c r="AM115" s="971"/>
      <c r="AN115" s="971"/>
      <c r="AO115" s="972"/>
      <c r="AP115" s="974">
        <v>0.6</v>
      </c>
      <c r="AQ115" s="975"/>
      <c r="AR115" s="975"/>
      <c r="AS115" s="975"/>
      <c r="AT115" s="976"/>
      <c r="AU115" s="937"/>
      <c r="AV115" s="938"/>
      <c r="AW115" s="938"/>
      <c r="AX115" s="938"/>
      <c r="AY115" s="938"/>
      <c r="AZ115" s="986" t="s">
        <v>428</v>
      </c>
      <c r="BA115" s="987"/>
      <c r="BB115" s="987"/>
      <c r="BC115" s="987"/>
      <c r="BD115" s="987"/>
      <c r="BE115" s="987"/>
      <c r="BF115" s="987"/>
      <c r="BG115" s="987"/>
      <c r="BH115" s="987"/>
      <c r="BI115" s="987"/>
      <c r="BJ115" s="987"/>
      <c r="BK115" s="987"/>
      <c r="BL115" s="987"/>
      <c r="BM115" s="987"/>
      <c r="BN115" s="987"/>
      <c r="BO115" s="987"/>
      <c r="BP115" s="988"/>
      <c r="BQ115" s="956" t="s">
        <v>113</v>
      </c>
      <c r="BR115" s="957"/>
      <c r="BS115" s="957"/>
      <c r="BT115" s="957"/>
      <c r="BU115" s="957"/>
      <c r="BV115" s="957" t="s">
        <v>113</v>
      </c>
      <c r="BW115" s="957"/>
      <c r="BX115" s="957"/>
      <c r="BY115" s="957"/>
      <c r="BZ115" s="957"/>
      <c r="CA115" s="957" t="s">
        <v>113</v>
      </c>
      <c r="CB115" s="957"/>
      <c r="CC115" s="957"/>
      <c r="CD115" s="957"/>
      <c r="CE115" s="957"/>
      <c r="CF115" s="951" t="s">
        <v>113</v>
      </c>
      <c r="CG115" s="952"/>
      <c r="CH115" s="952"/>
      <c r="CI115" s="952"/>
      <c r="CJ115" s="952"/>
      <c r="CK115" s="982"/>
      <c r="CL115" s="983"/>
      <c r="CM115" s="986" t="s">
        <v>429</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8"/>
      <c r="DG115" s="995" t="s">
        <v>113</v>
      </c>
      <c r="DH115" s="996"/>
      <c r="DI115" s="996"/>
      <c r="DJ115" s="996"/>
      <c r="DK115" s="997"/>
      <c r="DL115" s="998" t="s">
        <v>113</v>
      </c>
      <c r="DM115" s="996"/>
      <c r="DN115" s="996"/>
      <c r="DO115" s="996"/>
      <c r="DP115" s="997"/>
      <c r="DQ115" s="998" t="s">
        <v>113</v>
      </c>
      <c r="DR115" s="996"/>
      <c r="DS115" s="996"/>
      <c r="DT115" s="996"/>
      <c r="DU115" s="997"/>
      <c r="DV115" s="999" t="s">
        <v>113</v>
      </c>
      <c r="DW115" s="1000"/>
      <c r="DX115" s="1000"/>
      <c r="DY115" s="1000"/>
      <c r="DZ115" s="1001"/>
    </row>
    <row r="116" spans="1:130" s="199" customFormat="1" ht="26.25" customHeight="1">
      <c r="A116" s="993"/>
      <c r="B116" s="994"/>
      <c r="C116" s="1002" t="s">
        <v>430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113</v>
      </c>
      <c r="AB116" s="996"/>
      <c r="AC116" s="996"/>
      <c r="AD116" s="996"/>
      <c r="AE116" s="997"/>
      <c r="AF116" s="998" t="s">
        <v>113</v>
      </c>
      <c r="AG116" s="996"/>
      <c r="AH116" s="996"/>
      <c r="AI116" s="996"/>
      <c r="AJ116" s="997"/>
      <c r="AK116" s="998" t="s">
        <v>113</v>
      </c>
      <c r="AL116" s="996"/>
      <c r="AM116" s="996"/>
      <c r="AN116" s="996"/>
      <c r="AO116" s="997"/>
      <c r="AP116" s="999" t="s">
        <v>113</v>
      </c>
      <c r="AQ116" s="1000"/>
      <c r="AR116" s="1000"/>
      <c r="AS116" s="1000"/>
      <c r="AT116" s="1001"/>
      <c r="AU116" s="937"/>
      <c r="AV116" s="938"/>
      <c r="AW116" s="938"/>
      <c r="AX116" s="938"/>
      <c r="AY116" s="938"/>
      <c r="AZ116" s="1004" t="s">
        <v>431</v>
      </c>
      <c r="BA116" s="1005"/>
      <c r="BB116" s="1005"/>
      <c r="BC116" s="1005"/>
      <c r="BD116" s="1005"/>
      <c r="BE116" s="1005"/>
      <c r="BF116" s="1005"/>
      <c r="BG116" s="1005"/>
      <c r="BH116" s="1005"/>
      <c r="BI116" s="1005"/>
      <c r="BJ116" s="1005"/>
      <c r="BK116" s="1005"/>
      <c r="BL116" s="1005"/>
      <c r="BM116" s="1005"/>
      <c r="BN116" s="1005"/>
      <c r="BO116" s="1005"/>
      <c r="BP116" s="1006"/>
      <c r="BQ116" s="956" t="s">
        <v>113</v>
      </c>
      <c r="BR116" s="957"/>
      <c r="BS116" s="957"/>
      <c r="BT116" s="957"/>
      <c r="BU116" s="957"/>
      <c r="BV116" s="957" t="s">
        <v>113</v>
      </c>
      <c r="BW116" s="957"/>
      <c r="BX116" s="957"/>
      <c r="BY116" s="957"/>
      <c r="BZ116" s="957"/>
      <c r="CA116" s="957" t="s">
        <v>113</v>
      </c>
      <c r="CB116" s="957"/>
      <c r="CC116" s="957"/>
      <c r="CD116" s="957"/>
      <c r="CE116" s="957"/>
      <c r="CF116" s="951" t="s">
        <v>113</v>
      </c>
      <c r="CG116" s="952"/>
      <c r="CH116" s="952"/>
      <c r="CI116" s="952"/>
      <c r="CJ116" s="952"/>
      <c r="CK116" s="982"/>
      <c r="CL116" s="983"/>
      <c r="CM116" s="953" t="s">
        <v>432</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95" t="s">
        <v>113</v>
      </c>
      <c r="DH116" s="996"/>
      <c r="DI116" s="996"/>
      <c r="DJ116" s="996"/>
      <c r="DK116" s="997"/>
      <c r="DL116" s="998" t="s">
        <v>113</v>
      </c>
      <c r="DM116" s="996"/>
      <c r="DN116" s="996"/>
      <c r="DO116" s="996"/>
      <c r="DP116" s="997"/>
      <c r="DQ116" s="998" t="s">
        <v>113</v>
      </c>
      <c r="DR116" s="996"/>
      <c r="DS116" s="996"/>
      <c r="DT116" s="996"/>
      <c r="DU116" s="997"/>
      <c r="DV116" s="999" t="s">
        <v>113</v>
      </c>
      <c r="DW116" s="1000"/>
      <c r="DX116" s="1000"/>
      <c r="DY116" s="1000"/>
      <c r="DZ116" s="1001"/>
    </row>
    <row r="117" spans="1:130" s="199" customFormat="1" ht="26.25" customHeight="1">
      <c r="A117" s="941" t="s">
        <v>173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12" t="s">
        <v>433</v>
      </c>
      <c r="Z117" s="923"/>
      <c r="AA117" s="1013">
        <v>800343</v>
      </c>
      <c r="AB117" s="1014"/>
      <c r="AC117" s="1014"/>
      <c r="AD117" s="1014"/>
      <c r="AE117" s="1015"/>
      <c r="AF117" s="1016">
        <v>733090</v>
      </c>
      <c r="AG117" s="1014"/>
      <c r="AH117" s="1014"/>
      <c r="AI117" s="1014"/>
      <c r="AJ117" s="1015"/>
      <c r="AK117" s="1016">
        <v>733481</v>
      </c>
      <c r="AL117" s="1014"/>
      <c r="AM117" s="1014"/>
      <c r="AN117" s="1014"/>
      <c r="AO117" s="1015"/>
      <c r="AP117" s="1017"/>
      <c r="AQ117" s="1018"/>
      <c r="AR117" s="1018"/>
      <c r="AS117" s="1018"/>
      <c r="AT117" s="1019"/>
      <c r="AU117" s="937"/>
      <c r="AV117" s="938"/>
      <c r="AW117" s="938"/>
      <c r="AX117" s="938"/>
      <c r="AY117" s="938"/>
      <c r="AZ117" s="1004" t="s">
        <v>434</v>
      </c>
      <c r="BA117" s="1005"/>
      <c r="BB117" s="1005"/>
      <c r="BC117" s="1005"/>
      <c r="BD117" s="1005"/>
      <c r="BE117" s="1005"/>
      <c r="BF117" s="1005"/>
      <c r="BG117" s="1005"/>
      <c r="BH117" s="1005"/>
      <c r="BI117" s="1005"/>
      <c r="BJ117" s="1005"/>
      <c r="BK117" s="1005"/>
      <c r="BL117" s="1005"/>
      <c r="BM117" s="1005"/>
      <c r="BN117" s="1005"/>
      <c r="BO117" s="1005"/>
      <c r="BP117" s="1006"/>
      <c r="BQ117" s="956" t="s">
        <v>113</v>
      </c>
      <c r="BR117" s="957"/>
      <c r="BS117" s="957"/>
      <c r="BT117" s="957"/>
      <c r="BU117" s="957"/>
      <c r="BV117" s="957" t="s">
        <v>113</v>
      </c>
      <c r="BW117" s="957"/>
      <c r="BX117" s="957"/>
      <c r="BY117" s="957"/>
      <c r="BZ117" s="957"/>
      <c r="CA117" s="957" t="s">
        <v>113</v>
      </c>
      <c r="CB117" s="957"/>
      <c r="CC117" s="957"/>
      <c r="CD117" s="957"/>
      <c r="CE117" s="957"/>
      <c r="CF117" s="951" t="s">
        <v>113</v>
      </c>
      <c r="CG117" s="952"/>
      <c r="CH117" s="952"/>
      <c r="CI117" s="952"/>
      <c r="CJ117" s="952"/>
      <c r="CK117" s="982"/>
      <c r="CL117" s="983"/>
      <c r="CM117" s="953" t="s">
        <v>435</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95" t="s">
        <v>113</v>
      </c>
      <c r="DH117" s="996"/>
      <c r="DI117" s="996"/>
      <c r="DJ117" s="996"/>
      <c r="DK117" s="997"/>
      <c r="DL117" s="998" t="s">
        <v>113</v>
      </c>
      <c r="DM117" s="996"/>
      <c r="DN117" s="996"/>
      <c r="DO117" s="996"/>
      <c r="DP117" s="997"/>
      <c r="DQ117" s="998" t="s">
        <v>113</v>
      </c>
      <c r="DR117" s="996"/>
      <c r="DS117" s="996"/>
      <c r="DT117" s="996"/>
      <c r="DU117" s="997"/>
      <c r="DV117" s="999" t="s">
        <v>113</v>
      </c>
      <c r="DW117" s="1000"/>
      <c r="DX117" s="1000"/>
      <c r="DY117" s="1000"/>
      <c r="DZ117" s="1001"/>
    </row>
    <row r="118" spans="1:130" s="199" customFormat="1" ht="26.25" customHeight="1">
      <c r="A118" s="941" t="s">
        <v>409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407</v>
      </c>
      <c r="AB118" s="922"/>
      <c r="AC118" s="922"/>
      <c r="AD118" s="922"/>
      <c r="AE118" s="923"/>
      <c r="AF118" s="921" t="s">
        <v>290</v>
      </c>
      <c r="AG118" s="922"/>
      <c r="AH118" s="922"/>
      <c r="AI118" s="922"/>
      <c r="AJ118" s="923"/>
      <c r="AK118" s="921" t="s">
        <v>289</v>
      </c>
      <c r="AL118" s="922"/>
      <c r="AM118" s="922"/>
      <c r="AN118" s="922"/>
      <c r="AO118" s="923"/>
      <c r="AP118" s="1008" t="s">
        <v>408</v>
      </c>
      <c r="AQ118" s="1009"/>
      <c r="AR118" s="1009"/>
      <c r="AS118" s="1009"/>
      <c r="AT118" s="1010"/>
      <c r="AU118" s="937"/>
      <c r="AV118" s="938"/>
      <c r="AW118" s="938"/>
      <c r="AX118" s="938"/>
      <c r="AY118" s="938"/>
      <c r="AZ118" s="1011" t="s">
        <v>436</v>
      </c>
      <c r="BA118" s="1002"/>
      <c r="BB118" s="1002"/>
      <c r="BC118" s="1002"/>
      <c r="BD118" s="1002"/>
      <c r="BE118" s="1002"/>
      <c r="BF118" s="1002"/>
      <c r="BG118" s="1002"/>
      <c r="BH118" s="1002"/>
      <c r="BI118" s="1002"/>
      <c r="BJ118" s="1002"/>
      <c r="BK118" s="1002"/>
      <c r="BL118" s="1002"/>
      <c r="BM118" s="1002"/>
      <c r="BN118" s="1002"/>
      <c r="BO118" s="1002"/>
      <c r="BP118" s="1003"/>
      <c r="BQ118" s="1034" t="s">
        <v>437</v>
      </c>
      <c r="BR118" s="1035"/>
      <c r="BS118" s="1035"/>
      <c r="BT118" s="1035"/>
      <c r="BU118" s="1035"/>
      <c r="BV118" s="1035" t="s">
        <v>437</v>
      </c>
      <c r="BW118" s="1035"/>
      <c r="BX118" s="1035"/>
      <c r="BY118" s="1035"/>
      <c r="BZ118" s="1035"/>
      <c r="CA118" s="1035" t="s">
        <v>437</v>
      </c>
      <c r="CB118" s="1035"/>
      <c r="CC118" s="1035"/>
      <c r="CD118" s="1035"/>
      <c r="CE118" s="1035"/>
      <c r="CF118" s="951" t="s">
        <v>437</v>
      </c>
      <c r="CG118" s="952"/>
      <c r="CH118" s="952"/>
      <c r="CI118" s="952"/>
      <c r="CJ118" s="952"/>
      <c r="CK118" s="982"/>
      <c r="CL118" s="983"/>
      <c r="CM118" s="953" t="s">
        <v>438</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95" t="s">
        <v>437</v>
      </c>
      <c r="DH118" s="996"/>
      <c r="DI118" s="996"/>
      <c r="DJ118" s="996"/>
      <c r="DK118" s="997"/>
      <c r="DL118" s="998" t="s">
        <v>437</v>
      </c>
      <c r="DM118" s="996"/>
      <c r="DN118" s="996"/>
      <c r="DO118" s="996"/>
      <c r="DP118" s="997"/>
      <c r="DQ118" s="998" t="s">
        <v>437</v>
      </c>
      <c r="DR118" s="996"/>
      <c r="DS118" s="996"/>
      <c r="DT118" s="996"/>
      <c r="DU118" s="997"/>
      <c r="DV118" s="999" t="s">
        <v>437</v>
      </c>
      <c r="DW118" s="1000"/>
      <c r="DX118" s="1000"/>
      <c r="DY118" s="1000"/>
      <c r="DZ118" s="1001"/>
    </row>
    <row r="119" spans="1:130" s="199" customFormat="1" ht="26.25" customHeight="1">
      <c r="A119" s="1095" t="s">
        <v>412</v>
      </c>
      <c r="B119" s="981"/>
      <c r="C119" s="960" t="s">
        <v>413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28" t="s">
        <v>437</v>
      </c>
      <c r="AB119" s="929"/>
      <c r="AC119" s="929"/>
      <c r="AD119" s="929"/>
      <c r="AE119" s="930"/>
      <c r="AF119" s="931" t="s">
        <v>437</v>
      </c>
      <c r="AG119" s="929"/>
      <c r="AH119" s="929"/>
      <c r="AI119" s="929"/>
      <c r="AJ119" s="930"/>
      <c r="AK119" s="931" t="s">
        <v>437</v>
      </c>
      <c r="AL119" s="929"/>
      <c r="AM119" s="929"/>
      <c r="AN119" s="929"/>
      <c r="AO119" s="930"/>
      <c r="AP119" s="932" t="s">
        <v>437</v>
      </c>
      <c r="AQ119" s="933"/>
      <c r="AR119" s="933"/>
      <c r="AS119" s="933"/>
      <c r="AT119" s="934"/>
      <c r="AU119" s="939"/>
      <c r="AV119" s="940"/>
      <c r="AW119" s="940"/>
      <c r="AX119" s="940"/>
      <c r="AY119" s="940"/>
      <c r="AZ119" s="230" t="s">
        <v>173</v>
      </c>
      <c r="BA119" s="230"/>
      <c r="BB119" s="230"/>
      <c r="BC119" s="230"/>
      <c r="BD119" s="230"/>
      <c r="BE119" s="230"/>
      <c r="BF119" s="230"/>
      <c r="BG119" s="230"/>
      <c r="BH119" s="230"/>
      <c r="BI119" s="230"/>
      <c r="BJ119" s="230"/>
      <c r="BK119" s="230"/>
      <c r="BL119" s="230"/>
      <c r="BM119" s="230"/>
      <c r="BN119" s="230"/>
      <c r="BO119" s="1012" t="s">
        <v>439</v>
      </c>
      <c r="BP119" s="1043"/>
      <c r="BQ119" s="1034">
        <v>7727337</v>
      </c>
      <c r="BR119" s="1035"/>
      <c r="BS119" s="1035"/>
      <c r="BT119" s="1035"/>
      <c r="BU119" s="1035"/>
      <c r="BV119" s="1035">
        <v>7416368</v>
      </c>
      <c r="BW119" s="1035"/>
      <c r="BX119" s="1035"/>
      <c r="BY119" s="1035"/>
      <c r="BZ119" s="1035"/>
      <c r="CA119" s="1035">
        <v>7161076</v>
      </c>
      <c r="CB119" s="1035"/>
      <c r="CC119" s="1035"/>
      <c r="CD119" s="1035"/>
      <c r="CE119" s="1035"/>
      <c r="CF119" s="1036"/>
      <c r="CG119" s="1037"/>
      <c r="CH119" s="1037"/>
      <c r="CI119" s="1037"/>
      <c r="CJ119" s="1038"/>
      <c r="CK119" s="984"/>
      <c r="CL119" s="985"/>
      <c r="CM119" s="1039" t="s">
        <v>440</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42">
        <v>38165</v>
      </c>
      <c r="DH119" s="1021"/>
      <c r="DI119" s="1021"/>
      <c r="DJ119" s="1021"/>
      <c r="DK119" s="1022"/>
      <c r="DL119" s="1020">
        <v>147064</v>
      </c>
      <c r="DM119" s="1021"/>
      <c r="DN119" s="1021"/>
      <c r="DO119" s="1021"/>
      <c r="DP119" s="1022"/>
      <c r="DQ119" s="1020">
        <v>125575</v>
      </c>
      <c r="DR119" s="1021"/>
      <c r="DS119" s="1021"/>
      <c r="DT119" s="1021"/>
      <c r="DU119" s="1022"/>
      <c r="DV119" s="1023">
        <v>2.8</v>
      </c>
      <c r="DW119" s="1024"/>
      <c r="DX119" s="1024"/>
      <c r="DY119" s="1024"/>
      <c r="DZ119" s="1025"/>
    </row>
    <row r="120" spans="1:130" s="199" customFormat="1" ht="26.25" customHeight="1">
      <c r="A120" s="1096"/>
      <c r="B120" s="983"/>
      <c r="C120" s="953" t="s">
        <v>416</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95">
        <v>24952</v>
      </c>
      <c r="AB120" s="996"/>
      <c r="AC120" s="996"/>
      <c r="AD120" s="996"/>
      <c r="AE120" s="997"/>
      <c r="AF120" s="998">
        <v>24771</v>
      </c>
      <c r="AG120" s="996"/>
      <c r="AH120" s="996"/>
      <c r="AI120" s="996"/>
      <c r="AJ120" s="997"/>
      <c r="AK120" s="998">
        <v>24587</v>
      </c>
      <c r="AL120" s="996"/>
      <c r="AM120" s="996"/>
      <c r="AN120" s="996"/>
      <c r="AO120" s="997"/>
      <c r="AP120" s="999">
        <v>0.6</v>
      </c>
      <c r="AQ120" s="1000"/>
      <c r="AR120" s="1000"/>
      <c r="AS120" s="1000"/>
      <c r="AT120" s="1001"/>
      <c r="AU120" s="1026" t="s">
        <v>441</v>
      </c>
      <c r="AV120" s="1027"/>
      <c r="AW120" s="1027"/>
      <c r="AX120" s="1027"/>
      <c r="AY120" s="1028"/>
      <c r="AZ120" s="977" t="s">
        <v>442</v>
      </c>
      <c r="BA120" s="926"/>
      <c r="BB120" s="926"/>
      <c r="BC120" s="926"/>
      <c r="BD120" s="926"/>
      <c r="BE120" s="926"/>
      <c r="BF120" s="926"/>
      <c r="BG120" s="926"/>
      <c r="BH120" s="926"/>
      <c r="BI120" s="926"/>
      <c r="BJ120" s="926"/>
      <c r="BK120" s="926"/>
      <c r="BL120" s="926"/>
      <c r="BM120" s="926"/>
      <c r="BN120" s="926"/>
      <c r="BO120" s="926"/>
      <c r="BP120" s="927"/>
      <c r="BQ120" s="963">
        <v>3030291</v>
      </c>
      <c r="BR120" s="964"/>
      <c r="BS120" s="964"/>
      <c r="BT120" s="964"/>
      <c r="BU120" s="964"/>
      <c r="BV120" s="964">
        <v>2587882</v>
      </c>
      <c r="BW120" s="964"/>
      <c r="BX120" s="964"/>
      <c r="BY120" s="964"/>
      <c r="BZ120" s="964"/>
      <c r="CA120" s="964">
        <v>2625402</v>
      </c>
      <c r="CB120" s="964"/>
      <c r="CC120" s="964"/>
      <c r="CD120" s="964"/>
      <c r="CE120" s="964"/>
      <c r="CF120" s="978">
        <v>59.3</v>
      </c>
      <c r="CG120" s="979"/>
      <c r="CH120" s="979"/>
      <c r="CI120" s="979"/>
      <c r="CJ120" s="979"/>
      <c r="CK120" s="1044" t="s">
        <v>443</v>
      </c>
      <c r="CL120" s="1045"/>
      <c r="CM120" s="1045"/>
      <c r="CN120" s="1045"/>
      <c r="CO120" s="1046"/>
      <c r="CP120" s="1052" t="s">
        <v>444</v>
      </c>
      <c r="CQ120" s="1053"/>
      <c r="CR120" s="1053"/>
      <c r="CS120" s="1053"/>
      <c r="CT120" s="1053"/>
      <c r="CU120" s="1053"/>
      <c r="CV120" s="1053"/>
      <c r="CW120" s="1053"/>
      <c r="CX120" s="1053"/>
      <c r="CY120" s="1053"/>
      <c r="CZ120" s="1053"/>
      <c r="DA120" s="1053"/>
      <c r="DB120" s="1053"/>
      <c r="DC120" s="1053"/>
      <c r="DD120" s="1053"/>
      <c r="DE120" s="1053"/>
      <c r="DF120" s="1054"/>
      <c r="DG120" s="963">
        <v>1503634</v>
      </c>
      <c r="DH120" s="964"/>
      <c r="DI120" s="964"/>
      <c r="DJ120" s="964"/>
      <c r="DK120" s="964"/>
      <c r="DL120" s="964">
        <v>1517464</v>
      </c>
      <c r="DM120" s="964"/>
      <c r="DN120" s="964"/>
      <c r="DO120" s="964"/>
      <c r="DP120" s="964"/>
      <c r="DQ120" s="964">
        <v>1540209</v>
      </c>
      <c r="DR120" s="964"/>
      <c r="DS120" s="964"/>
      <c r="DT120" s="964"/>
      <c r="DU120" s="964"/>
      <c r="DV120" s="965">
        <v>34.799999999999997</v>
      </c>
      <c r="DW120" s="965"/>
      <c r="DX120" s="965"/>
      <c r="DY120" s="965"/>
      <c r="DZ120" s="966"/>
    </row>
    <row r="121" spans="1:130" s="199" customFormat="1" ht="26.25" customHeight="1">
      <c r="A121" s="1096"/>
      <c r="B121" s="983"/>
      <c r="C121" s="1004" t="s">
        <v>445</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95" t="s">
        <v>113</v>
      </c>
      <c r="AB121" s="996"/>
      <c r="AC121" s="996"/>
      <c r="AD121" s="996"/>
      <c r="AE121" s="997"/>
      <c r="AF121" s="998" t="s">
        <v>113</v>
      </c>
      <c r="AG121" s="996"/>
      <c r="AH121" s="996"/>
      <c r="AI121" s="996"/>
      <c r="AJ121" s="997"/>
      <c r="AK121" s="998" t="s">
        <v>113</v>
      </c>
      <c r="AL121" s="996"/>
      <c r="AM121" s="996"/>
      <c r="AN121" s="996"/>
      <c r="AO121" s="997"/>
      <c r="AP121" s="999" t="s">
        <v>113</v>
      </c>
      <c r="AQ121" s="1000"/>
      <c r="AR121" s="1000"/>
      <c r="AS121" s="1000"/>
      <c r="AT121" s="1001"/>
      <c r="AU121" s="1029"/>
      <c r="AV121" s="1030"/>
      <c r="AW121" s="1030"/>
      <c r="AX121" s="1030"/>
      <c r="AY121" s="1031"/>
      <c r="AZ121" s="986" t="s">
        <v>446</v>
      </c>
      <c r="BA121" s="987"/>
      <c r="BB121" s="987"/>
      <c r="BC121" s="987"/>
      <c r="BD121" s="987"/>
      <c r="BE121" s="987"/>
      <c r="BF121" s="987"/>
      <c r="BG121" s="987"/>
      <c r="BH121" s="987"/>
      <c r="BI121" s="987"/>
      <c r="BJ121" s="987"/>
      <c r="BK121" s="987"/>
      <c r="BL121" s="987"/>
      <c r="BM121" s="987"/>
      <c r="BN121" s="987"/>
      <c r="BO121" s="987"/>
      <c r="BP121" s="988"/>
      <c r="BQ121" s="956">
        <v>1449946</v>
      </c>
      <c r="BR121" s="957"/>
      <c r="BS121" s="957"/>
      <c r="BT121" s="957"/>
      <c r="BU121" s="957"/>
      <c r="BV121" s="957">
        <v>1650938</v>
      </c>
      <c r="BW121" s="957"/>
      <c r="BX121" s="957"/>
      <c r="BY121" s="957"/>
      <c r="BZ121" s="957"/>
      <c r="CA121" s="957">
        <v>1658506</v>
      </c>
      <c r="CB121" s="957"/>
      <c r="CC121" s="957"/>
      <c r="CD121" s="957"/>
      <c r="CE121" s="957"/>
      <c r="CF121" s="951">
        <v>37.5</v>
      </c>
      <c r="CG121" s="952"/>
      <c r="CH121" s="952"/>
      <c r="CI121" s="952"/>
      <c r="CJ121" s="952"/>
      <c r="CK121" s="1047"/>
      <c r="CL121" s="1048"/>
      <c r="CM121" s="1048"/>
      <c r="CN121" s="1048"/>
      <c r="CO121" s="1049"/>
      <c r="CP121" s="1057" t="s">
        <v>447</v>
      </c>
      <c r="CQ121" s="1058"/>
      <c r="CR121" s="1058"/>
      <c r="CS121" s="1058"/>
      <c r="CT121" s="1058"/>
      <c r="CU121" s="1058"/>
      <c r="CV121" s="1058"/>
      <c r="CW121" s="1058"/>
      <c r="CX121" s="1058"/>
      <c r="CY121" s="1058"/>
      <c r="CZ121" s="1058"/>
      <c r="DA121" s="1058"/>
      <c r="DB121" s="1058"/>
      <c r="DC121" s="1058"/>
      <c r="DD121" s="1058"/>
      <c r="DE121" s="1058"/>
      <c r="DF121" s="1059"/>
      <c r="DG121" s="956">
        <v>1179990</v>
      </c>
      <c r="DH121" s="957"/>
      <c r="DI121" s="957"/>
      <c r="DJ121" s="957"/>
      <c r="DK121" s="957"/>
      <c r="DL121" s="957">
        <v>1080984</v>
      </c>
      <c r="DM121" s="957"/>
      <c r="DN121" s="957"/>
      <c r="DO121" s="957"/>
      <c r="DP121" s="957"/>
      <c r="DQ121" s="957">
        <v>1014796</v>
      </c>
      <c r="DR121" s="957"/>
      <c r="DS121" s="957"/>
      <c r="DT121" s="957"/>
      <c r="DU121" s="957"/>
      <c r="DV121" s="958">
        <v>22.9</v>
      </c>
      <c r="DW121" s="958"/>
      <c r="DX121" s="958"/>
      <c r="DY121" s="958"/>
      <c r="DZ121" s="959"/>
    </row>
    <row r="122" spans="1:130" s="199" customFormat="1" ht="26.25" customHeight="1">
      <c r="A122" s="1096"/>
      <c r="B122" s="983"/>
      <c r="C122" s="953" t="s">
        <v>426</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95" t="s">
        <v>113</v>
      </c>
      <c r="AB122" s="996"/>
      <c r="AC122" s="996"/>
      <c r="AD122" s="996"/>
      <c r="AE122" s="997"/>
      <c r="AF122" s="998" t="s">
        <v>113</v>
      </c>
      <c r="AG122" s="996"/>
      <c r="AH122" s="996"/>
      <c r="AI122" s="996"/>
      <c r="AJ122" s="997"/>
      <c r="AK122" s="998" t="s">
        <v>113</v>
      </c>
      <c r="AL122" s="996"/>
      <c r="AM122" s="996"/>
      <c r="AN122" s="996"/>
      <c r="AO122" s="997"/>
      <c r="AP122" s="999" t="s">
        <v>113</v>
      </c>
      <c r="AQ122" s="1000"/>
      <c r="AR122" s="1000"/>
      <c r="AS122" s="1000"/>
      <c r="AT122" s="1001"/>
      <c r="AU122" s="1029"/>
      <c r="AV122" s="1030"/>
      <c r="AW122" s="1030"/>
      <c r="AX122" s="1030"/>
      <c r="AY122" s="1031"/>
      <c r="AZ122" s="1011" t="s">
        <v>448</v>
      </c>
      <c r="BA122" s="1002"/>
      <c r="BB122" s="1002"/>
      <c r="BC122" s="1002"/>
      <c r="BD122" s="1002"/>
      <c r="BE122" s="1002"/>
      <c r="BF122" s="1002"/>
      <c r="BG122" s="1002"/>
      <c r="BH122" s="1002"/>
      <c r="BI122" s="1002"/>
      <c r="BJ122" s="1002"/>
      <c r="BK122" s="1002"/>
      <c r="BL122" s="1002"/>
      <c r="BM122" s="1002"/>
      <c r="BN122" s="1002"/>
      <c r="BO122" s="1002"/>
      <c r="BP122" s="1003"/>
      <c r="BQ122" s="1034">
        <v>5821942</v>
      </c>
      <c r="BR122" s="1035"/>
      <c r="BS122" s="1035"/>
      <c r="BT122" s="1035"/>
      <c r="BU122" s="1035"/>
      <c r="BV122" s="1035">
        <v>5576688</v>
      </c>
      <c r="BW122" s="1035"/>
      <c r="BX122" s="1035"/>
      <c r="BY122" s="1035"/>
      <c r="BZ122" s="1035"/>
      <c r="CA122" s="1035">
        <v>5201052</v>
      </c>
      <c r="CB122" s="1035"/>
      <c r="CC122" s="1035"/>
      <c r="CD122" s="1035"/>
      <c r="CE122" s="1035"/>
      <c r="CF122" s="1055">
        <v>117.5</v>
      </c>
      <c r="CG122" s="1056"/>
      <c r="CH122" s="1056"/>
      <c r="CI122" s="1056"/>
      <c r="CJ122" s="1056"/>
      <c r="CK122" s="1047"/>
      <c r="CL122" s="1048"/>
      <c r="CM122" s="1048"/>
      <c r="CN122" s="1048"/>
      <c r="CO122" s="1049"/>
      <c r="CP122" s="1057" t="s">
        <v>449</v>
      </c>
      <c r="CQ122" s="1058"/>
      <c r="CR122" s="1058"/>
      <c r="CS122" s="1058"/>
      <c r="CT122" s="1058"/>
      <c r="CU122" s="1058"/>
      <c r="CV122" s="1058"/>
      <c r="CW122" s="1058"/>
      <c r="CX122" s="1058"/>
      <c r="CY122" s="1058"/>
      <c r="CZ122" s="1058"/>
      <c r="DA122" s="1058"/>
      <c r="DB122" s="1058"/>
      <c r="DC122" s="1058"/>
      <c r="DD122" s="1058"/>
      <c r="DE122" s="1058"/>
      <c r="DF122" s="1059"/>
      <c r="DG122" s="956" t="s">
        <v>450</v>
      </c>
      <c r="DH122" s="957"/>
      <c r="DI122" s="957"/>
      <c r="DJ122" s="957"/>
      <c r="DK122" s="957"/>
      <c r="DL122" s="957" t="s">
        <v>450</v>
      </c>
      <c r="DM122" s="957"/>
      <c r="DN122" s="957"/>
      <c r="DO122" s="957"/>
      <c r="DP122" s="957"/>
      <c r="DQ122" s="957" t="s">
        <v>450</v>
      </c>
      <c r="DR122" s="957"/>
      <c r="DS122" s="957"/>
      <c r="DT122" s="957"/>
      <c r="DU122" s="957"/>
      <c r="DV122" s="958" t="s">
        <v>450</v>
      </c>
      <c r="DW122" s="958"/>
      <c r="DX122" s="958"/>
      <c r="DY122" s="958"/>
      <c r="DZ122" s="959"/>
    </row>
    <row r="123" spans="1:130" s="199" customFormat="1" ht="26.25" customHeight="1">
      <c r="A123" s="1096"/>
      <c r="B123" s="983"/>
      <c r="C123" s="953" t="s">
        <v>432</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95" t="s">
        <v>450</v>
      </c>
      <c r="AB123" s="996"/>
      <c r="AC123" s="996"/>
      <c r="AD123" s="996"/>
      <c r="AE123" s="997"/>
      <c r="AF123" s="998" t="s">
        <v>450</v>
      </c>
      <c r="AG123" s="996"/>
      <c r="AH123" s="996"/>
      <c r="AI123" s="996"/>
      <c r="AJ123" s="997"/>
      <c r="AK123" s="998" t="s">
        <v>450</v>
      </c>
      <c r="AL123" s="996"/>
      <c r="AM123" s="996"/>
      <c r="AN123" s="996"/>
      <c r="AO123" s="997"/>
      <c r="AP123" s="999" t="s">
        <v>450</v>
      </c>
      <c r="AQ123" s="1000"/>
      <c r="AR123" s="1000"/>
      <c r="AS123" s="1000"/>
      <c r="AT123" s="1001"/>
      <c r="AU123" s="1032"/>
      <c r="AV123" s="1033"/>
      <c r="AW123" s="1033"/>
      <c r="AX123" s="1033"/>
      <c r="AY123" s="1033"/>
      <c r="AZ123" s="230" t="s">
        <v>173</v>
      </c>
      <c r="BA123" s="230"/>
      <c r="BB123" s="230"/>
      <c r="BC123" s="230"/>
      <c r="BD123" s="230"/>
      <c r="BE123" s="230"/>
      <c r="BF123" s="230"/>
      <c r="BG123" s="230"/>
      <c r="BH123" s="230"/>
      <c r="BI123" s="230"/>
      <c r="BJ123" s="230"/>
      <c r="BK123" s="230"/>
      <c r="BL123" s="230"/>
      <c r="BM123" s="230"/>
      <c r="BN123" s="230"/>
      <c r="BO123" s="1012" t="s">
        <v>451</v>
      </c>
      <c r="BP123" s="1043"/>
      <c r="BQ123" s="1102">
        <v>10302179</v>
      </c>
      <c r="BR123" s="1103"/>
      <c r="BS123" s="1103"/>
      <c r="BT123" s="1103"/>
      <c r="BU123" s="1103"/>
      <c r="BV123" s="1103">
        <v>9815508</v>
      </c>
      <c r="BW123" s="1103"/>
      <c r="BX123" s="1103"/>
      <c r="BY123" s="1103"/>
      <c r="BZ123" s="1103"/>
      <c r="CA123" s="1103">
        <v>9484960</v>
      </c>
      <c r="CB123" s="1103"/>
      <c r="CC123" s="1103"/>
      <c r="CD123" s="1103"/>
      <c r="CE123" s="1103"/>
      <c r="CF123" s="1036"/>
      <c r="CG123" s="1037"/>
      <c r="CH123" s="1037"/>
      <c r="CI123" s="1037"/>
      <c r="CJ123" s="1038"/>
      <c r="CK123" s="1047"/>
      <c r="CL123" s="1048"/>
      <c r="CM123" s="1048"/>
      <c r="CN123" s="1048"/>
      <c r="CO123" s="1049"/>
      <c r="CP123" s="1057"/>
      <c r="CQ123" s="1058"/>
      <c r="CR123" s="1058"/>
      <c r="CS123" s="1058"/>
      <c r="CT123" s="1058"/>
      <c r="CU123" s="1058"/>
      <c r="CV123" s="1058"/>
      <c r="CW123" s="1058"/>
      <c r="CX123" s="1058"/>
      <c r="CY123" s="1058"/>
      <c r="CZ123" s="1058"/>
      <c r="DA123" s="1058"/>
      <c r="DB123" s="1058"/>
      <c r="DC123" s="1058"/>
      <c r="DD123" s="1058"/>
      <c r="DE123" s="1058"/>
      <c r="DF123" s="1059"/>
      <c r="DG123" s="995"/>
      <c r="DH123" s="996"/>
      <c r="DI123" s="996"/>
      <c r="DJ123" s="996"/>
      <c r="DK123" s="997"/>
      <c r="DL123" s="998"/>
      <c r="DM123" s="996"/>
      <c r="DN123" s="996"/>
      <c r="DO123" s="996"/>
      <c r="DP123" s="997"/>
      <c r="DQ123" s="998"/>
      <c r="DR123" s="996"/>
      <c r="DS123" s="996"/>
      <c r="DT123" s="996"/>
      <c r="DU123" s="997"/>
      <c r="DV123" s="999"/>
      <c r="DW123" s="1000"/>
      <c r="DX123" s="1000"/>
      <c r="DY123" s="1000"/>
      <c r="DZ123" s="1001"/>
    </row>
    <row r="124" spans="1:130" s="199" customFormat="1" ht="26.25" customHeight="1" thickBot="1">
      <c r="A124" s="1096"/>
      <c r="B124" s="983"/>
      <c r="C124" s="953" t="s">
        <v>435</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95" t="s">
        <v>113</v>
      </c>
      <c r="AB124" s="996"/>
      <c r="AC124" s="996"/>
      <c r="AD124" s="996"/>
      <c r="AE124" s="997"/>
      <c r="AF124" s="998" t="s">
        <v>113</v>
      </c>
      <c r="AG124" s="996"/>
      <c r="AH124" s="996"/>
      <c r="AI124" s="996"/>
      <c r="AJ124" s="997"/>
      <c r="AK124" s="998" t="s">
        <v>113</v>
      </c>
      <c r="AL124" s="996"/>
      <c r="AM124" s="996"/>
      <c r="AN124" s="996"/>
      <c r="AO124" s="997"/>
      <c r="AP124" s="999" t="s">
        <v>113</v>
      </c>
      <c r="AQ124" s="1000"/>
      <c r="AR124" s="1000"/>
      <c r="AS124" s="1000"/>
      <c r="AT124" s="1001"/>
      <c r="AU124" s="1098" t="s">
        <v>452</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t="s">
        <v>113</v>
      </c>
      <c r="BR124" s="1065"/>
      <c r="BS124" s="1065"/>
      <c r="BT124" s="1065"/>
      <c r="BU124" s="1065"/>
      <c r="BV124" s="1065" t="s">
        <v>113</v>
      </c>
      <c r="BW124" s="1065"/>
      <c r="BX124" s="1065"/>
      <c r="BY124" s="1065"/>
      <c r="BZ124" s="1065"/>
      <c r="CA124" s="1065" t="s">
        <v>113</v>
      </c>
      <c r="CB124" s="1065"/>
      <c r="CC124" s="1065"/>
      <c r="CD124" s="1065"/>
      <c r="CE124" s="1065"/>
      <c r="CF124" s="1066"/>
      <c r="CG124" s="1067"/>
      <c r="CH124" s="1067"/>
      <c r="CI124" s="1067"/>
      <c r="CJ124" s="1068"/>
      <c r="CK124" s="1050"/>
      <c r="CL124" s="1050"/>
      <c r="CM124" s="1050"/>
      <c r="CN124" s="1050"/>
      <c r="CO124" s="1051"/>
      <c r="CP124" s="1057" t="s">
        <v>453</v>
      </c>
      <c r="CQ124" s="1058"/>
      <c r="CR124" s="1058"/>
      <c r="CS124" s="1058"/>
      <c r="CT124" s="1058"/>
      <c r="CU124" s="1058"/>
      <c r="CV124" s="1058"/>
      <c r="CW124" s="1058"/>
      <c r="CX124" s="1058"/>
      <c r="CY124" s="1058"/>
      <c r="CZ124" s="1058"/>
      <c r="DA124" s="1058"/>
      <c r="DB124" s="1058"/>
      <c r="DC124" s="1058"/>
      <c r="DD124" s="1058"/>
      <c r="DE124" s="1058"/>
      <c r="DF124" s="1059"/>
      <c r="DG124" s="1042" t="s">
        <v>374</v>
      </c>
      <c r="DH124" s="1021"/>
      <c r="DI124" s="1021"/>
      <c r="DJ124" s="1021"/>
      <c r="DK124" s="1022"/>
      <c r="DL124" s="1020" t="s">
        <v>374</v>
      </c>
      <c r="DM124" s="1021"/>
      <c r="DN124" s="1021"/>
      <c r="DO124" s="1021"/>
      <c r="DP124" s="1022"/>
      <c r="DQ124" s="1020" t="s">
        <v>374</v>
      </c>
      <c r="DR124" s="1021"/>
      <c r="DS124" s="1021"/>
      <c r="DT124" s="1021"/>
      <c r="DU124" s="1022"/>
      <c r="DV124" s="1023" t="s">
        <v>374</v>
      </c>
      <c r="DW124" s="1024"/>
      <c r="DX124" s="1024"/>
      <c r="DY124" s="1024"/>
      <c r="DZ124" s="1025"/>
    </row>
    <row r="125" spans="1:130" s="199" customFormat="1" ht="26.25" customHeight="1">
      <c r="A125" s="1096"/>
      <c r="B125" s="983"/>
      <c r="C125" s="953" t="s">
        <v>438</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95" t="s">
        <v>374</v>
      </c>
      <c r="AB125" s="996"/>
      <c r="AC125" s="996"/>
      <c r="AD125" s="996"/>
      <c r="AE125" s="997"/>
      <c r="AF125" s="998" t="s">
        <v>374</v>
      </c>
      <c r="AG125" s="996"/>
      <c r="AH125" s="996"/>
      <c r="AI125" s="996"/>
      <c r="AJ125" s="997"/>
      <c r="AK125" s="998" t="s">
        <v>374</v>
      </c>
      <c r="AL125" s="996"/>
      <c r="AM125" s="996"/>
      <c r="AN125" s="996"/>
      <c r="AO125" s="997"/>
      <c r="AP125" s="999" t="s">
        <v>374</v>
      </c>
      <c r="AQ125" s="1000"/>
      <c r="AR125" s="1000"/>
      <c r="AS125" s="1000"/>
      <c r="AT125" s="100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0" t="s">
        <v>454</v>
      </c>
      <c r="CL125" s="1045"/>
      <c r="CM125" s="1045"/>
      <c r="CN125" s="1045"/>
      <c r="CO125" s="1046"/>
      <c r="CP125" s="977" t="s">
        <v>455</v>
      </c>
      <c r="CQ125" s="926"/>
      <c r="CR125" s="926"/>
      <c r="CS125" s="926"/>
      <c r="CT125" s="926"/>
      <c r="CU125" s="926"/>
      <c r="CV125" s="926"/>
      <c r="CW125" s="926"/>
      <c r="CX125" s="926"/>
      <c r="CY125" s="926"/>
      <c r="CZ125" s="926"/>
      <c r="DA125" s="926"/>
      <c r="DB125" s="926"/>
      <c r="DC125" s="926"/>
      <c r="DD125" s="926"/>
      <c r="DE125" s="926"/>
      <c r="DF125" s="927"/>
      <c r="DG125" s="963" t="s">
        <v>374</v>
      </c>
      <c r="DH125" s="964"/>
      <c r="DI125" s="964"/>
      <c r="DJ125" s="964"/>
      <c r="DK125" s="964"/>
      <c r="DL125" s="964" t="s">
        <v>374</v>
      </c>
      <c r="DM125" s="964"/>
      <c r="DN125" s="964"/>
      <c r="DO125" s="964"/>
      <c r="DP125" s="964"/>
      <c r="DQ125" s="964" t="s">
        <v>374</v>
      </c>
      <c r="DR125" s="964"/>
      <c r="DS125" s="964"/>
      <c r="DT125" s="964"/>
      <c r="DU125" s="964"/>
      <c r="DV125" s="965" t="s">
        <v>374</v>
      </c>
      <c r="DW125" s="965"/>
      <c r="DX125" s="965"/>
      <c r="DY125" s="965"/>
      <c r="DZ125" s="966"/>
    </row>
    <row r="126" spans="1:130" s="199" customFormat="1" ht="26.25" customHeight="1" thickBot="1">
      <c r="A126" s="1096"/>
      <c r="B126" s="983"/>
      <c r="C126" s="953" t="s">
        <v>440</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95" t="s">
        <v>374</v>
      </c>
      <c r="AB126" s="996"/>
      <c r="AC126" s="996"/>
      <c r="AD126" s="996"/>
      <c r="AE126" s="997"/>
      <c r="AF126" s="998" t="s">
        <v>374</v>
      </c>
      <c r="AG126" s="996"/>
      <c r="AH126" s="996"/>
      <c r="AI126" s="996"/>
      <c r="AJ126" s="997"/>
      <c r="AK126" s="998" t="s">
        <v>374</v>
      </c>
      <c r="AL126" s="996"/>
      <c r="AM126" s="996"/>
      <c r="AN126" s="996"/>
      <c r="AO126" s="997"/>
      <c r="AP126" s="999" t="s">
        <v>374</v>
      </c>
      <c r="AQ126" s="1000"/>
      <c r="AR126" s="1000"/>
      <c r="AS126" s="1000"/>
      <c r="AT126" s="100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1"/>
      <c r="CL126" s="1048"/>
      <c r="CM126" s="1048"/>
      <c r="CN126" s="1048"/>
      <c r="CO126" s="1049"/>
      <c r="CP126" s="986" t="s">
        <v>456</v>
      </c>
      <c r="CQ126" s="987"/>
      <c r="CR126" s="987"/>
      <c r="CS126" s="987"/>
      <c r="CT126" s="987"/>
      <c r="CU126" s="987"/>
      <c r="CV126" s="987"/>
      <c r="CW126" s="987"/>
      <c r="CX126" s="987"/>
      <c r="CY126" s="987"/>
      <c r="CZ126" s="987"/>
      <c r="DA126" s="987"/>
      <c r="DB126" s="987"/>
      <c r="DC126" s="987"/>
      <c r="DD126" s="987"/>
      <c r="DE126" s="987"/>
      <c r="DF126" s="988"/>
      <c r="DG126" s="956" t="s">
        <v>374</v>
      </c>
      <c r="DH126" s="957"/>
      <c r="DI126" s="957"/>
      <c r="DJ126" s="957"/>
      <c r="DK126" s="957"/>
      <c r="DL126" s="957" t="s">
        <v>374</v>
      </c>
      <c r="DM126" s="957"/>
      <c r="DN126" s="957"/>
      <c r="DO126" s="957"/>
      <c r="DP126" s="957"/>
      <c r="DQ126" s="957" t="s">
        <v>374</v>
      </c>
      <c r="DR126" s="957"/>
      <c r="DS126" s="957"/>
      <c r="DT126" s="957"/>
      <c r="DU126" s="957"/>
      <c r="DV126" s="958" t="s">
        <v>374</v>
      </c>
      <c r="DW126" s="958"/>
      <c r="DX126" s="958"/>
      <c r="DY126" s="958"/>
      <c r="DZ126" s="959"/>
    </row>
    <row r="127" spans="1:130" s="199" customFormat="1" ht="26.25" customHeight="1">
      <c r="A127" s="1097"/>
      <c r="B127" s="985"/>
      <c r="C127" s="1039" t="s">
        <v>457</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5">
        <v>4805</v>
      </c>
      <c r="AB127" s="996"/>
      <c r="AC127" s="996"/>
      <c r="AD127" s="996"/>
      <c r="AE127" s="997"/>
      <c r="AF127" s="998">
        <v>4544</v>
      </c>
      <c r="AG127" s="996"/>
      <c r="AH127" s="996"/>
      <c r="AI127" s="996"/>
      <c r="AJ127" s="997"/>
      <c r="AK127" s="998">
        <v>4094</v>
      </c>
      <c r="AL127" s="996"/>
      <c r="AM127" s="996"/>
      <c r="AN127" s="996"/>
      <c r="AO127" s="997"/>
      <c r="AP127" s="999">
        <v>0.1</v>
      </c>
      <c r="AQ127" s="1000"/>
      <c r="AR127" s="1000"/>
      <c r="AS127" s="1000"/>
      <c r="AT127" s="1001"/>
      <c r="AU127" s="235"/>
      <c r="AV127" s="235"/>
      <c r="AW127" s="235"/>
      <c r="AX127" s="1069" t="s">
        <v>458</v>
      </c>
      <c r="AY127" s="1070"/>
      <c r="AZ127" s="1070"/>
      <c r="BA127" s="1070"/>
      <c r="BB127" s="1070"/>
      <c r="BC127" s="1070"/>
      <c r="BD127" s="1070"/>
      <c r="BE127" s="1071"/>
      <c r="BF127" s="1072" t="s">
        <v>459</v>
      </c>
      <c r="BG127" s="1070"/>
      <c r="BH127" s="1070"/>
      <c r="BI127" s="1070"/>
      <c r="BJ127" s="1070"/>
      <c r="BK127" s="1070"/>
      <c r="BL127" s="1071"/>
      <c r="BM127" s="1072" t="s">
        <v>460</v>
      </c>
      <c r="BN127" s="1070"/>
      <c r="BO127" s="1070"/>
      <c r="BP127" s="1070"/>
      <c r="BQ127" s="1070"/>
      <c r="BR127" s="1070"/>
      <c r="BS127" s="1071"/>
      <c r="BT127" s="1072" t="s">
        <v>461</v>
      </c>
      <c r="BU127" s="1070"/>
      <c r="BV127" s="1070"/>
      <c r="BW127" s="1070"/>
      <c r="BX127" s="1070"/>
      <c r="BY127" s="1070"/>
      <c r="BZ127" s="1094"/>
      <c r="CA127" s="235"/>
      <c r="CB127" s="235"/>
      <c r="CC127" s="235"/>
      <c r="CD127" s="236"/>
      <c r="CE127" s="236"/>
      <c r="CF127" s="236"/>
      <c r="CG127" s="233"/>
      <c r="CH127" s="233"/>
      <c r="CI127" s="233"/>
      <c r="CJ127" s="234"/>
      <c r="CK127" s="1061"/>
      <c r="CL127" s="1048"/>
      <c r="CM127" s="1048"/>
      <c r="CN127" s="1048"/>
      <c r="CO127" s="1049"/>
      <c r="CP127" s="986" t="s">
        <v>462</v>
      </c>
      <c r="CQ127" s="987"/>
      <c r="CR127" s="987"/>
      <c r="CS127" s="987"/>
      <c r="CT127" s="987"/>
      <c r="CU127" s="987"/>
      <c r="CV127" s="987"/>
      <c r="CW127" s="987"/>
      <c r="CX127" s="987"/>
      <c r="CY127" s="987"/>
      <c r="CZ127" s="987"/>
      <c r="DA127" s="987"/>
      <c r="DB127" s="987"/>
      <c r="DC127" s="987"/>
      <c r="DD127" s="987"/>
      <c r="DE127" s="987"/>
      <c r="DF127" s="988"/>
      <c r="DG127" s="956" t="s">
        <v>374</v>
      </c>
      <c r="DH127" s="957"/>
      <c r="DI127" s="957"/>
      <c r="DJ127" s="957"/>
      <c r="DK127" s="957"/>
      <c r="DL127" s="957" t="s">
        <v>374</v>
      </c>
      <c r="DM127" s="957"/>
      <c r="DN127" s="957"/>
      <c r="DO127" s="957"/>
      <c r="DP127" s="957"/>
      <c r="DQ127" s="957" t="s">
        <v>374</v>
      </c>
      <c r="DR127" s="957"/>
      <c r="DS127" s="957"/>
      <c r="DT127" s="957"/>
      <c r="DU127" s="957"/>
      <c r="DV127" s="958" t="s">
        <v>374</v>
      </c>
      <c r="DW127" s="958"/>
      <c r="DX127" s="958"/>
      <c r="DY127" s="958"/>
      <c r="DZ127" s="959"/>
    </row>
    <row r="128" spans="1:130" s="199" customFormat="1" ht="26.25" customHeight="1" thickBot="1">
      <c r="A128" s="1080" t="s">
        <v>463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464</v>
      </c>
      <c r="X128" s="1082"/>
      <c r="Y128" s="1082"/>
      <c r="Z128" s="1083"/>
      <c r="AA128" s="1084">
        <v>138903</v>
      </c>
      <c r="AB128" s="1085"/>
      <c r="AC128" s="1085"/>
      <c r="AD128" s="1085"/>
      <c r="AE128" s="1086"/>
      <c r="AF128" s="1087">
        <v>145142</v>
      </c>
      <c r="AG128" s="1085"/>
      <c r="AH128" s="1085"/>
      <c r="AI128" s="1085"/>
      <c r="AJ128" s="1086"/>
      <c r="AK128" s="1087">
        <v>144915</v>
      </c>
      <c r="AL128" s="1085"/>
      <c r="AM128" s="1085"/>
      <c r="AN128" s="1085"/>
      <c r="AO128" s="1086"/>
      <c r="AP128" s="1088"/>
      <c r="AQ128" s="1089"/>
      <c r="AR128" s="1089"/>
      <c r="AS128" s="1089"/>
      <c r="AT128" s="1090"/>
      <c r="AU128" s="235"/>
      <c r="AV128" s="235"/>
      <c r="AW128" s="235"/>
      <c r="AX128" s="925" t="s">
        <v>465</v>
      </c>
      <c r="AY128" s="926"/>
      <c r="AZ128" s="926"/>
      <c r="BA128" s="926"/>
      <c r="BB128" s="926"/>
      <c r="BC128" s="926"/>
      <c r="BD128" s="926"/>
      <c r="BE128" s="927"/>
      <c r="BF128" s="1091" t="s">
        <v>113</v>
      </c>
      <c r="BG128" s="1092"/>
      <c r="BH128" s="1092"/>
      <c r="BI128" s="1092"/>
      <c r="BJ128" s="1092"/>
      <c r="BK128" s="1092"/>
      <c r="BL128" s="1093"/>
      <c r="BM128" s="1091">
        <v>15</v>
      </c>
      <c r="BN128" s="1092"/>
      <c r="BO128" s="1092"/>
      <c r="BP128" s="1092"/>
      <c r="BQ128" s="1092"/>
      <c r="BR128" s="1092"/>
      <c r="BS128" s="1093"/>
      <c r="BT128" s="1091">
        <v>20</v>
      </c>
      <c r="BU128" s="1092"/>
      <c r="BV128" s="1092"/>
      <c r="BW128" s="1092"/>
      <c r="BX128" s="1092"/>
      <c r="BY128" s="1092"/>
      <c r="BZ128" s="1116"/>
      <c r="CA128" s="236"/>
      <c r="CB128" s="236"/>
      <c r="CC128" s="236"/>
      <c r="CD128" s="236"/>
      <c r="CE128" s="236"/>
      <c r="CF128" s="236"/>
      <c r="CG128" s="233"/>
      <c r="CH128" s="233"/>
      <c r="CI128" s="233"/>
      <c r="CJ128" s="234"/>
      <c r="CK128" s="1062"/>
      <c r="CL128" s="1063"/>
      <c r="CM128" s="1063"/>
      <c r="CN128" s="1063"/>
      <c r="CO128" s="1064"/>
      <c r="CP128" s="1073" t="s">
        <v>466</v>
      </c>
      <c r="CQ128" s="1074"/>
      <c r="CR128" s="1074"/>
      <c r="CS128" s="1074"/>
      <c r="CT128" s="1074"/>
      <c r="CU128" s="1074"/>
      <c r="CV128" s="1074"/>
      <c r="CW128" s="1074"/>
      <c r="CX128" s="1074"/>
      <c r="CY128" s="1074"/>
      <c r="CZ128" s="1074"/>
      <c r="DA128" s="1074"/>
      <c r="DB128" s="1074"/>
      <c r="DC128" s="1074"/>
      <c r="DD128" s="1074"/>
      <c r="DE128" s="1074"/>
      <c r="DF128" s="1075"/>
      <c r="DG128" s="1076" t="s">
        <v>113</v>
      </c>
      <c r="DH128" s="1077"/>
      <c r="DI128" s="1077"/>
      <c r="DJ128" s="1077"/>
      <c r="DK128" s="1077"/>
      <c r="DL128" s="1077" t="s">
        <v>113</v>
      </c>
      <c r="DM128" s="1077"/>
      <c r="DN128" s="1077"/>
      <c r="DO128" s="1077"/>
      <c r="DP128" s="1077"/>
      <c r="DQ128" s="1077" t="s">
        <v>113</v>
      </c>
      <c r="DR128" s="1077"/>
      <c r="DS128" s="1077"/>
      <c r="DT128" s="1077"/>
      <c r="DU128" s="1077"/>
      <c r="DV128" s="1078" t="s">
        <v>113</v>
      </c>
      <c r="DW128" s="1078"/>
      <c r="DX128" s="1078"/>
      <c r="DY128" s="1078"/>
      <c r="DZ128" s="1079"/>
    </row>
    <row r="129" spans="1:131" s="199" customFormat="1" ht="26.25" customHeight="1">
      <c r="A129" s="967" t="s">
        <v>93</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10" t="s">
        <v>467</v>
      </c>
      <c r="X129" s="1111"/>
      <c r="Y129" s="1111"/>
      <c r="Z129" s="1112"/>
      <c r="AA129" s="995">
        <v>5015510</v>
      </c>
      <c r="AB129" s="996"/>
      <c r="AC129" s="996"/>
      <c r="AD129" s="996"/>
      <c r="AE129" s="997"/>
      <c r="AF129" s="998">
        <v>5212717</v>
      </c>
      <c r="AG129" s="996"/>
      <c r="AH129" s="996"/>
      <c r="AI129" s="996"/>
      <c r="AJ129" s="997"/>
      <c r="AK129" s="998">
        <v>4901366</v>
      </c>
      <c r="AL129" s="996"/>
      <c r="AM129" s="996"/>
      <c r="AN129" s="996"/>
      <c r="AO129" s="997"/>
      <c r="AP129" s="1113"/>
      <c r="AQ129" s="1114"/>
      <c r="AR129" s="1114"/>
      <c r="AS129" s="1114"/>
      <c r="AT129" s="1115"/>
      <c r="AU129" s="237"/>
      <c r="AV129" s="237"/>
      <c r="AW129" s="237"/>
      <c r="AX129" s="1104" t="s">
        <v>468</v>
      </c>
      <c r="AY129" s="987"/>
      <c r="AZ129" s="987"/>
      <c r="BA129" s="987"/>
      <c r="BB129" s="987"/>
      <c r="BC129" s="987"/>
      <c r="BD129" s="987"/>
      <c r="BE129" s="988"/>
      <c r="BF129" s="1105" t="s">
        <v>113</v>
      </c>
      <c r="BG129" s="1106"/>
      <c r="BH129" s="1106"/>
      <c r="BI129" s="1106"/>
      <c r="BJ129" s="1106"/>
      <c r="BK129" s="1106"/>
      <c r="BL129" s="1107"/>
      <c r="BM129" s="1105">
        <v>20</v>
      </c>
      <c r="BN129" s="1106"/>
      <c r="BO129" s="1106"/>
      <c r="BP129" s="1106"/>
      <c r="BQ129" s="1106"/>
      <c r="BR129" s="1106"/>
      <c r="BS129" s="1107"/>
      <c r="BT129" s="1105">
        <v>30</v>
      </c>
      <c r="BU129" s="1108"/>
      <c r="BV129" s="1108"/>
      <c r="BW129" s="1108"/>
      <c r="BX129" s="1108"/>
      <c r="BY129" s="1108"/>
      <c r="BZ129" s="110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7" t="s">
        <v>469</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10" t="s">
        <v>470</v>
      </c>
      <c r="X130" s="1111"/>
      <c r="Y130" s="1111"/>
      <c r="Z130" s="1112"/>
      <c r="AA130" s="995">
        <v>488186</v>
      </c>
      <c r="AB130" s="996"/>
      <c r="AC130" s="996"/>
      <c r="AD130" s="996"/>
      <c r="AE130" s="997"/>
      <c r="AF130" s="998">
        <v>462255</v>
      </c>
      <c r="AG130" s="996"/>
      <c r="AH130" s="996"/>
      <c r="AI130" s="996"/>
      <c r="AJ130" s="997"/>
      <c r="AK130" s="998">
        <v>476286</v>
      </c>
      <c r="AL130" s="996"/>
      <c r="AM130" s="996"/>
      <c r="AN130" s="996"/>
      <c r="AO130" s="997"/>
      <c r="AP130" s="1113"/>
      <c r="AQ130" s="1114"/>
      <c r="AR130" s="1114"/>
      <c r="AS130" s="1114"/>
      <c r="AT130" s="1115"/>
      <c r="AU130" s="237"/>
      <c r="AV130" s="237"/>
      <c r="AW130" s="237"/>
      <c r="AX130" s="1104" t="s">
        <v>471</v>
      </c>
      <c r="AY130" s="987"/>
      <c r="AZ130" s="987"/>
      <c r="BA130" s="987"/>
      <c r="BB130" s="987"/>
      <c r="BC130" s="987"/>
      <c r="BD130" s="987"/>
      <c r="BE130" s="988"/>
      <c r="BF130" s="1141">
        <v>3</v>
      </c>
      <c r="BG130" s="1142"/>
      <c r="BH130" s="1142"/>
      <c r="BI130" s="1142"/>
      <c r="BJ130" s="1142"/>
      <c r="BK130" s="1142"/>
      <c r="BL130" s="1143"/>
      <c r="BM130" s="1141">
        <v>25</v>
      </c>
      <c r="BN130" s="1142"/>
      <c r="BO130" s="1142"/>
      <c r="BP130" s="1142"/>
      <c r="BQ130" s="1142"/>
      <c r="BR130" s="1142"/>
      <c r="BS130" s="1143"/>
      <c r="BT130" s="1141">
        <v>35</v>
      </c>
      <c r="BU130" s="1144"/>
      <c r="BV130" s="1144"/>
      <c r="BW130" s="1144"/>
      <c r="BX130" s="1144"/>
      <c r="BY130" s="1144"/>
      <c r="BZ130" s="114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472</v>
      </c>
      <c r="X131" s="1149"/>
      <c r="Y131" s="1149"/>
      <c r="Z131" s="1150"/>
      <c r="AA131" s="1042">
        <v>4527324</v>
      </c>
      <c r="AB131" s="1021"/>
      <c r="AC131" s="1021"/>
      <c r="AD131" s="1021"/>
      <c r="AE131" s="1022"/>
      <c r="AF131" s="1020">
        <v>4750462</v>
      </c>
      <c r="AG131" s="1021"/>
      <c r="AH131" s="1021"/>
      <c r="AI131" s="1021"/>
      <c r="AJ131" s="1022"/>
      <c r="AK131" s="1020">
        <v>4425080</v>
      </c>
      <c r="AL131" s="1021"/>
      <c r="AM131" s="1021"/>
      <c r="AN131" s="1021"/>
      <c r="AO131" s="1022"/>
      <c r="AP131" s="1151"/>
      <c r="AQ131" s="1152"/>
      <c r="AR131" s="1152"/>
      <c r="AS131" s="1152"/>
      <c r="AT131" s="1153"/>
      <c r="AU131" s="237"/>
      <c r="AV131" s="237"/>
      <c r="AW131" s="237"/>
      <c r="AX131" s="1123" t="s">
        <v>473</v>
      </c>
      <c r="AY131" s="1074"/>
      <c r="AZ131" s="1074"/>
      <c r="BA131" s="1074"/>
      <c r="BB131" s="1074"/>
      <c r="BC131" s="1074"/>
      <c r="BD131" s="1074"/>
      <c r="BE131" s="1075"/>
      <c r="BF131" s="1124" t="s">
        <v>113</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30" t="s">
        <v>474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475</v>
      </c>
      <c r="W132" s="1134"/>
      <c r="X132" s="1134"/>
      <c r="Y132" s="1134"/>
      <c r="Z132" s="1135"/>
      <c r="AA132" s="1136">
        <v>3.8268522420000002</v>
      </c>
      <c r="AB132" s="1137"/>
      <c r="AC132" s="1137"/>
      <c r="AD132" s="1137"/>
      <c r="AE132" s="1138"/>
      <c r="AF132" s="1139">
        <v>2.645911071</v>
      </c>
      <c r="AG132" s="1137"/>
      <c r="AH132" s="1137"/>
      <c r="AI132" s="1137"/>
      <c r="AJ132" s="1138"/>
      <c r="AK132" s="1139">
        <v>2.5373552570000002</v>
      </c>
      <c r="AL132" s="1137"/>
      <c r="AM132" s="1137"/>
      <c r="AN132" s="1137"/>
      <c r="AO132" s="1138"/>
      <c r="AP132" s="1036"/>
      <c r="AQ132" s="1037"/>
      <c r="AR132" s="1037"/>
      <c r="AS132" s="1037"/>
      <c r="AT132" s="114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476</v>
      </c>
      <c r="W133" s="1117"/>
      <c r="X133" s="1117"/>
      <c r="Y133" s="1117"/>
      <c r="Z133" s="1118"/>
      <c r="AA133" s="1119">
        <v>5.7</v>
      </c>
      <c r="AB133" s="1120"/>
      <c r="AC133" s="1120"/>
      <c r="AD133" s="1120"/>
      <c r="AE133" s="1121"/>
      <c r="AF133" s="1119">
        <v>4.2</v>
      </c>
      <c r="AG133" s="1120"/>
      <c r="AH133" s="1120"/>
      <c r="AI133" s="1120"/>
      <c r="AJ133" s="1121"/>
      <c r="AK133" s="1119">
        <v>3</v>
      </c>
      <c r="AL133" s="1120"/>
      <c r="AM133" s="1120"/>
      <c r="AN133" s="1120"/>
      <c r="AO133" s="1121"/>
      <c r="AP133" s="1066"/>
      <c r="AQ133" s="1067"/>
      <c r="AR133" s="1067"/>
      <c r="AS133" s="1067"/>
      <c r="AT133" s="112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topLeftCell="O58" zoomScale="115" zoomScaleNormal="85" zoomScaleSheetLayoutView="115" workbookViewId="0">
      <selection activeCell="B22" sqref="B3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A10" zoomScale="85" zoomScaleNormal="85" zoomScaleSheetLayoutView="55" workbookViewId="0">
      <selection activeCell="B22" sqref="B30"/>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85" zoomScaleSheetLayoutView="85" workbookViewId="0">
      <selection activeCell="B22" sqref="B3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7" t="s">
        <v>479</v>
      </c>
      <c r="L7" s="256"/>
      <c r="M7" s="257" t="s">
        <v>480</v>
      </c>
      <c r="N7" s="258"/>
    </row>
    <row r="8" spans="1:16">
      <c r="A8" s="250"/>
      <c r="B8" s="246"/>
      <c r="C8" s="246"/>
      <c r="D8" s="246"/>
      <c r="E8" s="246"/>
      <c r="F8" s="246"/>
      <c r="G8" s="259"/>
      <c r="H8" s="260"/>
      <c r="I8" s="260"/>
      <c r="J8" s="261"/>
      <c r="K8" s="1158"/>
      <c r="L8" s="262" t="s">
        <v>481</v>
      </c>
      <c r="M8" s="263" t="s">
        <v>482</v>
      </c>
      <c r="N8" s="264" t="s">
        <v>483</v>
      </c>
    </row>
    <row r="9" spans="1:16">
      <c r="A9" s="250"/>
      <c r="B9" s="246"/>
      <c r="C9" s="246"/>
      <c r="D9" s="246"/>
      <c r="E9" s="246"/>
      <c r="F9" s="246"/>
      <c r="G9" s="1159" t="s">
        <v>484</v>
      </c>
      <c r="H9" s="1160"/>
      <c r="I9" s="1160"/>
      <c r="J9" s="1161"/>
      <c r="K9" s="265">
        <v>1442903</v>
      </c>
      <c r="L9" s="266">
        <v>90754</v>
      </c>
      <c r="M9" s="267">
        <v>90363</v>
      </c>
      <c r="N9" s="268">
        <v>0.4</v>
      </c>
    </row>
    <row r="10" spans="1:16">
      <c r="A10" s="250"/>
      <c r="B10" s="246"/>
      <c r="C10" s="246"/>
      <c r="D10" s="246"/>
      <c r="E10" s="246"/>
      <c r="F10" s="246"/>
      <c r="G10" s="1159" t="s">
        <v>485</v>
      </c>
      <c r="H10" s="1160"/>
      <c r="I10" s="1160"/>
      <c r="J10" s="1161"/>
      <c r="K10" s="269">
        <v>9418</v>
      </c>
      <c r="L10" s="270">
        <v>592</v>
      </c>
      <c r="M10" s="271">
        <v>8469</v>
      </c>
      <c r="N10" s="272">
        <v>-93</v>
      </c>
    </row>
    <row r="11" spans="1:16" ht="13.5" customHeight="1">
      <c r="A11" s="250"/>
      <c r="B11" s="246"/>
      <c r="C11" s="246"/>
      <c r="D11" s="246"/>
      <c r="E11" s="246"/>
      <c r="F11" s="246"/>
      <c r="G11" s="1159" t="s">
        <v>486</v>
      </c>
      <c r="H11" s="1160"/>
      <c r="I11" s="1160"/>
      <c r="J11" s="1161"/>
      <c r="K11" s="269">
        <v>118700</v>
      </c>
      <c r="L11" s="270">
        <v>7466</v>
      </c>
      <c r="M11" s="271">
        <v>13208</v>
      </c>
      <c r="N11" s="272">
        <v>-43.5</v>
      </c>
    </row>
    <row r="12" spans="1:16" ht="13.5" customHeight="1">
      <c r="A12" s="250"/>
      <c r="B12" s="246"/>
      <c r="C12" s="246"/>
      <c r="D12" s="246"/>
      <c r="E12" s="246"/>
      <c r="F12" s="246"/>
      <c r="G12" s="1159" t="s">
        <v>487</v>
      </c>
      <c r="H12" s="1160"/>
      <c r="I12" s="1160"/>
      <c r="J12" s="1161"/>
      <c r="K12" s="269">
        <v>12107</v>
      </c>
      <c r="L12" s="270">
        <v>761</v>
      </c>
      <c r="M12" s="271">
        <v>3308</v>
      </c>
      <c r="N12" s="272">
        <v>-77</v>
      </c>
    </row>
    <row r="13" spans="1:16" ht="13.5" customHeight="1">
      <c r="A13" s="250"/>
      <c r="B13" s="246"/>
      <c r="C13" s="246"/>
      <c r="D13" s="246"/>
      <c r="E13" s="246"/>
      <c r="F13" s="246"/>
      <c r="G13" s="1159" t="s">
        <v>488</v>
      </c>
      <c r="H13" s="1160"/>
      <c r="I13" s="1160"/>
      <c r="J13" s="1161"/>
      <c r="K13" s="269" t="s">
        <v>489</v>
      </c>
      <c r="L13" s="270" t="s">
        <v>489</v>
      </c>
      <c r="M13" s="271" t="s">
        <v>489</v>
      </c>
      <c r="N13" s="272" t="s">
        <v>489</v>
      </c>
    </row>
    <row r="14" spans="1:16" ht="13.5" customHeight="1">
      <c r="A14" s="250"/>
      <c r="B14" s="246"/>
      <c r="C14" s="246"/>
      <c r="D14" s="246"/>
      <c r="E14" s="246"/>
      <c r="F14" s="246"/>
      <c r="G14" s="1159" t="s">
        <v>490</v>
      </c>
      <c r="H14" s="1160"/>
      <c r="I14" s="1160"/>
      <c r="J14" s="1161"/>
      <c r="K14" s="269" t="s">
        <v>489</v>
      </c>
      <c r="L14" s="270" t="s">
        <v>489</v>
      </c>
      <c r="M14" s="271">
        <v>6015</v>
      </c>
      <c r="N14" s="272" t="s">
        <v>489</v>
      </c>
    </row>
    <row r="15" spans="1:16" ht="13.5" customHeight="1">
      <c r="A15" s="250"/>
      <c r="B15" s="246"/>
      <c r="C15" s="246"/>
      <c r="D15" s="246"/>
      <c r="E15" s="246"/>
      <c r="F15" s="246"/>
      <c r="G15" s="1159" t="s">
        <v>491</v>
      </c>
      <c r="H15" s="1160"/>
      <c r="I15" s="1160"/>
      <c r="J15" s="1161"/>
      <c r="K15" s="269">
        <v>32078</v>
      </c>
      <c r="L15" s="270">
        <v>2018</v>
      </c>
      <c r="M15" s="271">
        <v>2049</v>
      </c>
      <c r="N15" s="272">
        <v>-1.5</v>
      </c>
    </row>
    <row r="16" spans="1:16">
      <c r="A16" s="250"/>
      <c r="B16" s="246"/>
      <c r="C16" s="246"/>
      <c r="D16" s="246"/>
      <c r="E16" s="246"/>
      <c r="F16" s="246"/>
      <c r="G16" s="1162" t="s">
        <v>492</v>
      </c>
      <c r="H16" s="1163"/>
      <c r="I16" s="1163"/>
      <c r="J16" s="1164"/>
      <c r="K16" s="270">
        <v>-142374</v>
      </c>
      <c r="L16" s="270">
        <v>-8955</v>
      </c>
      <c r="M16" s="271">
        <v>-10381</v>
      </c>
      <c r="N16" s="272">
        <v>-13.7</v>
      </c>
    </row>
    <row r="17" spans="1:16">
      <c r="A17" s="250"/>
      <c r="B17" s="246"/>
      <c r="C17" s="246"/>
      <c r="D17" s="246"/>
      <c r="E17" s="246"/>
      <c r="F17" s="246"/>
      <c r="G17" s="1162" t="s">
        <v>173</v>
      </c>
      <c r="H17" s="1163"/>
      <c r="I17" s="1163"/>
      <c r="J17" s="1164"/>
      <c r="K17" s="270">
        <v>1472832</v>
      </c>
      <c r="L17" s="270">
        <v>92637</v>
      </c>
      <c r="M17" s="271">
        <v>113031</v>
      </c>
      <c r="N17" s="272">
        <v>-18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54" t="s">
        <v>497</v>
      </c>
      <c r="H21" s="1155"/>
      <c r="I21" s="1155"/>
      <c r="J21" s="1156"/>
      <c r="K21" s="282">
        <v>9.06</v>
      </c>
      <c r="L21" s="283">
        <v>10.59</v>
      </c>
      <c r="M21" s="284">
        <v>-1.53</v>
      </c>
      <c r="N21" s="251"/>
      <c r="O21" s="285"/>
      <c r="P21" s="281"/>
    </row>
    <row r="22" spans="1:16" s="286" customFormat="1">
      <c r="A22" s="281"/>
      <c r="B22" s="251"/>
      <c r="C22" s="251"/>
      <c r="D22" s="251"/>
      <c r="E22" s="251"/>
      <c r="F22" s="251"/>
      <c r="G22" s="1154" t="s">
        <v>498</v>
      </c>
      <c r="H22" s="1155"/>
      <c r="I22" s="1155"/>
      <c r="J22" s="1156"/>
      <c r="K22" s="287">
        <v>101.2</v>
      </c>
      <c r="L22" s="288">
        <v>95.9</v>
      </c>
      <c r="M22" s="289">
        <v>5.3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7" t="s">
        <v>479</v>
      </c>
      <c r="L30" s="256"/>
      <c r="M30" s="257" t="s">
        <v>480</v>
      </c>
      <c r="N30" s="258"/>
    </row>
    <row r="31" spans="1:16">
      <c r="A31" s="250"/>
      <c r="B31" s="246"/>
      <c r="C31" s="246"/>
      <c r="D31" s="246"/>
      <c r="E31" s="246"/>
      <c r="F31" s="246"/>
      <c r="G31" s="259"/>
      <c r="H31" s="260"/>
      <c r="I31" s="260"/>
      <c r="J31" s="261"/>
      <c r="K31" s="1158"/>
      <c r="L31" s="262" t="s">
        <v>481</v>
      </c>
      <c r="M31" s="263" t="s">
        <v>482</v>
      </c>
      <c r="N31" s="264" t="s">
        <v>483</v>
      </c>
    </row>
    <row r="32" spans="1:16" ht="27" customHeight="1">
      <c r="A32" s="250"/>
      <c r="B32" s="246"/>
      <c r="C32" s="246"/>
      <c r="D32" s="246"/>
      <c r="E32" s="246"/>
      <c r="F32" s="246"/>
      <c r="G32" s="1170" t="s">
        <v>502</v>
      </c>
      <c r="H32" s="1171"/>
      <c r="I32" s="1171"/>
      <c r="J32" s="1172"/>
      <c r="K32" s="296">
        <v>494702</v>
      </c>
      <c r="L32" s="296">
        <v>31115</v>
      </c>
      <c r="M32" s="297">
        <v>74012</v>
      </c>
      <c r="N32" s="298">
        <v>-58</v>
      </c>
    </row>
    <row r="33" spans="1:16" ht="13.5" customHeight="1">
      <c r="A33" s="250"/>
      <c r="B33" s="246"/>
      <c r="C33" s="246"/>
      <c r="D33" s="246"/>
      <c r="E33" s="246"/>
      <c r="F33" s="246"/>
      <c r="G33" s="1170" t="s">
        <v>503</v>
      </c>
      <c r="H33" s="1171"/>
      <c r="I33" s="1171"/>
      <c r="J33" s="1172"/>
      <c r="K33" s="296" t="s">
        <v>489</v>
      </c>
      <c r="L33" s="296" t="s">
        <v>489</v>
      </c>
      <c r="M33" s="297" t="s">
        <v>489</v>
      </c>
      <c r="N33" s="298" t="s">
        <v>489</v>
      </c>
    </row>
    <row r="34" spans="1:16" ht="27" customHeight="1">
      <c r="A34" s="250"/>
      <c r="B34" s="246"/>
      <c r="C34" s="246"/>
      <c r="D34" s="246"/>
      <c r="E34" s="246"/>
      <c r="F34" s="246"/>
      <c r="G34" s="1170" t="s">
        <v>504</v>
      </c>
      <c r="H34" s="1171"/>
      <c r="I34" s="1171"/>
      <c r="J34" s="1172"/>
      <c r="K34" s="296" t="s">
        <v>489</v>
      </c>
      <c r="L34" s="296" t="s">
        <v>489</v>
      </c>
      <c r="M34" s="297" t="s">
        <v>489</v>
      </c>
      <c r="N34" s="298" t="s">
        <v>489</v>
      </c>
    </row>
    <row r="35" spans="1:16" ht="27" customHeight="1">
      <c r="A35" s="250"/>
      <c r="B35" s="246"/>
      <c r="C35" s="246"/>
      <c r="D35" s="246"/>
      <c r="E35" s="246"/>
      <c r="F35" s="246"/>
      <c r="G35" s="1170" t="s">
        <v>505</v>
      </c>
      <c r="H35" s="1171"/>
      <c r="I35" s="1171"/>
      <c r="J35" s="1172"/>
      <c r="K35" s="296">
        <v>187800</v>
      </c>
      <c r="L35" s="296">
        <v>11812</v>
      </c>
      <c r="M35" s="297">
        <v>19870</v>
      </c>
      <c r="N35" s="298">
        <v>-40.6</v>
      </c>
    </row>
    <row r="36" spans="1:16" ht="27" customHeight="1">
      <c r="A36" s="250"/>
      <c r="B36" s="246"/>
      <c r="C36" s="246"/>
      <c r="D36" s="246"/>
      <c r="E36" s="246"/>
      <c r="F36" s="246"/>
      <c r="G36" s="1170" t="s">
        <v>506</v>
      </c>
      <c r="H36" s="1171"/>
      <c r="I36" s="1171"/>
      <c r="J36" s="1172"/>
      <c r="K36" s="296">
        <v>22298</v>
      </c>
      <c r="L36" s="296">
        <v>1402</v>
      </c>
      <c r="M36" s="297">
        <v>2956</v>
      </c>
      <c r="N36" s="298">
        <v>-52.6</v>
      </c>
    </row>
    <row r="37" spans="1:16" ht="13.5" customHeight="1">
      <c r="A37" s="250"/>
      <c r="B37" s="246"/>
      <c r="C37" s="246"/>
      <c r="D37" s="246"/>
      <c r="E37" s="246"/>
      <c r="F37" s="246"/>
      <c r="G37" s="1170" t="s">
        <v>507</v>
      </c>
      <c r="H37" s="1171"/>
      <c r="I37" s="1171"/>
      <c r="J37" s="1172"/>
      <c r="K37" s="296">
        <v>28681</v>
      </c>
      <c r="L37" s="296">
        <v>1804</v>
      </c>
      <c r="M37" s="297">
        <v>1289</v>
      </c>
      <c r="N37" s="298">
        <v>40</v>
      </c>
    </row>
    <row r="38" spans="1:16" ht="27" customHeight="1">
      <c r="A38" s="250"/>
      <c r="B38" s="246"/>
      <c r="C38" s="246"/>
      <c r="D38" s="246"/>
      <c r="E38" s="246"/>
      <c r="F38" s="246"/>
      <c r="G38" s="1173" t="s">
        <v>508</v>
      </c>
      <c r="H38" s="1174"/>
      <c r="I38" s="1174"/>
      <c r="J38" s="1175"/>
      <c r="K38" s="299" t="s">
        <v>489</v>
      </c>
      <c r="L38" s="299" t="s">
        <v>489</v>
      </c>
      <c r="M38" s="300">
        <v>3</v>
      </c>
      <c r="N38" s="301" t="s">
        <v>489</v>
      </c>
      <c r="O38" s="295"/>
    </row>
    <row r="39" spans="1:16">
      <c r="A39" s="250"/>
      <c r="B39" s="246"/>
      <c r="C39" s="246"/>
      <c r="D39" s="246"/>
      <c r="E39" s="246"/>
      <c r="F39" s="246"/>
      <c r="G39" s="1173" t="s">
        <v>509</v>
      </c>
      <c r="H39" s="1174"/>
      <c r="I39" s="1174"/>
      <c r="J39" s="1175"/>
      <c r="K39" s="302">
        <v>-144915</v>
      </c>
      <c r="L39" s="302">
        <v>-9115</v>
      </c>
      <c r="M39" s="303">
        <v>-3576</v>
      </c>
      <c r="N39" s="304">
        <v>154.9</v>
      </c>
      <c r="O39" s="295"/>
    </row>
    <row r="40" spans="1:16" ht="27" customHeight="1">
      <c r="A40" s="250"/>
      <c r="B40" s="246"/>
      <c r="C40" s="246"/>
      <c r="D40" s="246"/>
      <c r="E40" s="246"/>
      <c r="F40" s="246"/>
      <c r="G40" s="1170" t="s">
        <v>510</v>
      </c>
      <c r="H40" s="1171"/>
      <c r="I40" s="1171"/>
      <c r="J40" s="1172"/>
      <c r="K40" s="302">
        <v>-476286</v>
      </c>
      <c r="L40" s="302">
        <v>-29957</v>
      </c>
      <c r="M40" s="303">
        <v>-65861</v>
      </c>
      <c r="N40" s="304">
        <v>-54.5</v>
      </c>
      <c r="O40" s="295"/>
    </row>
    <row r="41" spans="1:16">
      <c r="A41" s="250"/>
      <c r="B41" s="246"/>
      <c r="C41" s="246"/>
      <c r="D41" s="246"/>
      <c r="E41" s="246"/>
      <c r="F41" s="246"/>
      <c r="G41" s="1176" t="s">
        <v>284</v>
      </c>
      <c r="H41" s="1177"/>
      <c r="I41" s="1177"/>
      <c r="J41" s="1178"/>
      <c r="K41" s="296">
        <v>112280</v>
      </c>
      <c r="L41" s="302">
        <v>7062</v>
      </c>
      <c r="M41" s="303">
        <v>28693</v>
      </c>
      <c r="N41" s="304">
        <v>-75.400000000000006</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65" t="s">
        <v>479</v>
      </c>
      <c r="J49" s="1167" t="s">
        <v>514</v>
      </c>
      <c r="K49" s="1168"/>
      <c r="L49" s="1168"/>
      <c r="M49" s="1168"/>
      <c r="N49" s="1169"/>
    </row>
    <row r="50" spans="1:14">
      <c r="A50" s="250"/>
      <c r="B50" s="246"/>
      <c r="C50" s="246"/>
      <c r="D50" s="246"/>
      <c r="E50" s="246"/>
      <c r="F50" s="246"/>
      <c r="G50" s="314"/>
      <c r="H50" s="315"/>
      <c r="I50" s="1166"/>
      <c r="J50" s="316" t="s">
        <v>515</v>
      </c>
      <c r="K50" s="317" t="s">
        <v>516</v>
      </c>
      <c r="L50" s="318" t="s">
        <v>517</v>
      </c>
      <c r="M50" s="319" t="s">
        <v>518</v>
      </c>
      <c r="N50" s="320" t="s">
        <v>519</v>
      </c>
    </row>
    <row r="51" spans="1:14">
      <c r="A51" s="250"/>
      <c r="B51" s="246"/>
      <c r="C51" s="246"/>
      <c r="D51" s="246"/>
      <c r="E51" s="246"/>
      <c r="F51" s="246"/>
      <c r="G51" s="312" t="s">
        <v>520</v>
      </c>
      <c r="H51" s="313"/>
      <c r="I51" s="321">
        <v>1259688</v>
      </c>
      <c r="J51" s="322">
        <v>76965</v>
      </c>
      <c r="K51" s="323">
        <v>-12.6</v>
      </c>
      <c r="L51" s="324">
        <v>70582</v>
      </c>
      <c r="M51" s="325">
        <v>18</v>
      </c>
      <c r="N51" s="326">
        <v>-30.6</v>
      </c>
    </row>
    <row r="52" spans="1:14">
      <c r="A52" s="250"/>
      <c r="B52" s="246"/>
      <c r="C52" s="246"/>
      <c r="D52" s="246"/>
      <c r="E52" s="246"/>
      <c r="F52" s="246"/>
      <c r="G52" s="327"/>
      <c r="H52" s="328" t="s">
        <v>521</v>
      </c>
      <c r="I52" s="329">
        <v>952640</v>
      </c>
      <c r="J52" s="330">
        <v>58205</v>
      </c>
      <c r="K52" s="331">
        <v>-8.4</v>
      </c>
      <c r="L52" s="332">
        <v>36117</v>
      </c>
      <c r="M52" s="333">
        <v>7.3</v>
      </c>
      <c r="N52" s="334">
        <v>-15.7</v>
      </c>
    </row>
    <row r="53" spans="1:14">
      <c r="A53" s="250"/>
      <c r="B53" s="246"/>
      <c r="C53" s="246"/>
      <c r="D53" s="246"/>
      <c r="E53" s="246"/>
      <c r="F53" s="246"/>
      <c r="G53" s="312" t="s">
        <v>522</v>
      </c>
      <c r="H53" s="313"/>
      <c r="I53" s="321">
        <v>956222</v>
      </c>
      <c r="J53" s="322">
        <v>58863</v>
      </c>
      <c r="K53" s="323">
        <v>-23.5</v>
      </c>
      <c r="L53" s="324">
        <v>81990</v>
      </c>
      <c r="M53" s="325">
        <v>16.2</v>
      </c>
      <c r="N53" s="326">
        <v>-39.700000000000003</v>
      </c>
    </row>
    <row r="54" spans="1:14">
      <c r="A54" s="250"/>
      <c r="B54" s="246"/>
      <c r="C54" s="246"/>
      <c r="D54" s="246"/>
      <c r="E54" s="246"/>
      <c r="F54" s="246"/>
      <c r="G54" s="327"/>
      <c r="H54" s="328" t="s">
        <v>521</v>
      </c>
      <c r="I54" s="329">
        <v>513404</v>
      </c>
      <c r="J54" s="330">
        <v>31604</v>
      </c>
      <c r="K54" s="331">
        <v>-45.7</v>
      </c>
      <c r="L54" s="332">
        <v>34482</v>
      </c>
      <c r="M54" s="333">
        <v>-4.5</v>
      </c>
      <c r="N54" s="334">
        <v>-41.2</v>
      </c>
    </row>
    <row r="55" spans="1:14">
      <c r="A55" s="250"/>
      <c r="B55" s="246"/>
      <c r="C55" s="246"/>
      <c r="D55" s="246"/>
      <c r="E55" s="246"/>
      <c r="F55" s="246"/>
      <c r="G55" s="312" t="s">
        <v>523</v>
      </c>
      <c r="H55" s="313"/>
      <c r="I55" s="321">
        <v>1979668</v>
      </c>
      <c r="J55" s="322">
        <v>123121</v>
      </c>
      <c r="K55" s="323">
        <v>109.2</v>
      </c>
      <c r="L55" s="324">
        <v>87551</v>
      </c>
      <c r="M55" s="325">
        <v>6.8</v>
      </c>
      <c r="N55" s="326">
        <v>102.4</v>
      </c>
    </row>
    <row r="56" spans="1:14">
      <c r="A56" s="250"/>
      <c r="B56" s="246"/>
      <c r="C56" s="246"/>
      <c r="D56" s="246"/>
      <c r="E56" s="246"/>
      <c r="F56" s="246"/>
      <c r="G56" s="327"/>
      <c r="H56" s="328" t="s">
        <v>521</v>
      </c>
      <c r="I56" s="329">
        <v>1238182</v>
      </c>
      <c r="J56" s="330">
        <v>77006</v>
      </c>
      <c r="K56" s="331">
        <v>143.69999999999999</v>
      </c>
      <c r="L56" s="332">
        <v>43994</v>
      </c>
      <c r="M56" s="333">
        <v>27.6</v>
      </c>
      <c r="N56" s="334">
        <v>116.1</v>
      </c>
    </row>
    <row r="57" spans="1:14">
      <c r="A57" s="250"/>
      <c r="B57" s="246"/>
      <c r="C57" s="246"/>
      <c r="D57" s="246"/>
      <c r="E57" s="246"/>
      <c r="F57" s="246"/>
      <c r="G57" s="312" t="s">
        <v>524</v>
      </c>
      <c r="H57" s="313"/>
      <c r="I57" s="321">
        <v>1192445</v>
      </c>
      <c r="J57" s="322">
        <v>74738</v>
      </c>
      <c r="K57" s="323">
        <v>-39.299999999999997</v>
      </c>
      <c r="L57" s="324">
        <v>77577</v>
      </c>
      <c r="M57" s="325">
        <v>-11.4</v>
      </c>
      <c r="N57" s="326">
        <v>-27.9</v>
      </c>
    </row>
    <row r="58" spans="1:14">
      <c r="A58" s="250"/>
      <c r="B58" s="246"/>
      <c r="C58" s="246"/>
      <c r="D58" s="246"/>
      <c r="E58" s="246"/>
      <c r="F58" s="246"/>
      <c r="G58" s="327"/>
      <c r="H58" s="328" t="s">
        <v>521</v>
      </c>
      <c r="I58" s="329">
        <v>1011601</v>
      </c>
      <c r="J58" s="330">
        <v>63403</v>
      </c>
      <c r="K58" s="331">
        <v>-17.7</v>
      </c>
      <c r="L58" s="332">
        <v>40870</v>
      </c>
      <c r="M58" s="333">
        <v>-7.1</v>
      </c>
      <c r="N58" s="334">
        <v>-10.6</v>
      </c>
    </row>
    <row r="59" spans="1:14">
      <c r="A59" s="250"/>
      <c r="B59" s="246"/>
      <c r="C59" s="246"/>
      <c r="D59" s="246"/>
      <c r="E59" s="246"/>
      <c r="F59" s="246"/>
      <c r="G59" s="312" t="s">
        <v>525</v>
      </c>
      <c r="H59" s="313"/>
      <c r="I59" s="321">
        <v>1118083</v>
      </c>
      <c r="J59" s="322">
        <v>70324</v>
      </c>
      <c r="K59" s="323">
        <v>-5.9</v>
      </c>
      <c r="L59" s="324">
        <v>97062</v>
      </c>
      <c r="M59" s="325">
        <v>25.1</v>
      </c>
      <c r="N59" s="326">
        <v>-31</v>
      </c>
    </row>
    <row r="60" spans="1:14">
      <c r="A60" s="250"/>
      <c r="B60" s="246"/>
      <c r="C60" s="246"/>
      <c r="D60" s="246"/>
      <c r="E60" s="246"/>
      <c r="F60" s="246"/>
      <c r="G60" s="327"/>
      <c r="H60" s="328" t="s">
        <v>521</v>
      </c>
      <c r="I60" s="335">
        <v>621303</v>
      </c>
      <c r="J60" s="330">
        <v>39078</v>
      </c>
      <c r="K60" s="331">
        <v>-38.4</v>
      </c>
      <c r="L60" s="332">
        <v>50112</v>
      </c>
      <c r="M60" s="333">
        <v>22.6</v>
      </c>
      <c r="N60" s="334">
        <v>-61</v>
      </c>
    </row>
    <row r="61" spans="1:14">
      <c r="A61" s="250"/>
      <c r="B61" s="246"/>
      <c r="C61" s="246"/>
      <c r="D61" s="246"/>
      <c r="E61" s="246"/>
      <c r="F61" s="246"/>
      <c r="G61" s="312" t="s">
        <v>526</v>
      </c>
      <c r="H61" s="336"/>
      <c r="I61" s="337">
        <v>1301221</v>
      </c>
      <c r="J61" s="338">
        <v>80802</v>
      </c>
      <c r="K61" s="339">
        <v>5.6</v>
      </c>
      <c r="L61" s="340">
        <v>82952</v>
      </c>
      <c r="M61" s="341">
        <v>10.9</v>
      </c>
      <c r="N61" s="326">
        <v>-5.3</v>
      </c>
    </row>
    <row r="62" spans="1:14">
      <c r="A62" s="250"/>
      <c r="B62" s="246"/>
      <c r="C62" s="246"/>
      <c r="D62" s="246"/>
      <c r="E62" s="246"/>
      <c r="F62" s="246"/>
      <c r="G62" s="327"/>
      <c r="H62" s="328" t="s">
        <v>521</v>
      </c>
      <c r="I62" s="329">
        <v>867426</v>
      </c>
      <c r="J62" s="330">
        <v>53859</v>
      </c>
      <c r="K62" s="331">
        <v>6.7</v>
      </c>
      <c r="L62" s="332">
        <v>41115</v>
      </c>
      <c r="M62" s="333">
        <v>9.1999999999999993</v>
      </c>
      <c r="N62" s="334">
        <v>-2.5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topLeftCell="A73" zoomScale="85" zoomScaleNormal="85" zoomScaleSheetLayoutView="55" workbookViewId="0">
      <selection activeCell="B22" sqref="B3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topLeftCell="A65" zoomScale="85" zoomScaleNormal="85" zoomScaleSheetLayoutView="55" workbookViewId="0">
      <selection activeCell="B22" sqref="B3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B22" sqref="B3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9" t="s">
        <v>3</v>
      </c>
      <c r="D47" s="1179"/>
      <c r="E47" s="1180"/>
      <c r="F47" s="11">
        <v>36.86</v>
      </c>
      <c r="G47" s="12">
        <v>37.22</v>
      </c>
      <c r="H47" s="12">
        <v>36.99</v>
      </c>
      <c r="I47" s="12">
        <v>27.25</v>
      </c>
      <c r="J47" s="13">
        <v>30.02</v>
      </c>
    </row>
    <row r="48" spans="2:10" ht="57.75" customHeight="1">
      <c r="B48" s="14"/>
      <c r="C48" s="1181" t="s">
        <v>4</v>
      </c>
      <c r="D48" s="1181"/>
      <c r="E48" s="1182"/>
      <c r="F48" s="15">
        <v>13.1</v>
      </c>
      <c r="G48" s="16">
        <v>9.76</v>
      </c>
      <c r="H48" s="16">
        <v>9.42</v>
      </c>
      <c r="I48" s="16">
        <v>8.3000000000000007</v>
      </c>
      <c r="J48" s="17">
        <v>8.74</v>
      </c>
    </row>
    <row r="49" spans="2:10" ht="57.75" customHeight="1" thickBot="1">
      <c r="B49" s="18"/>
      <c r="C49" s="1183" t="s">
        <v>5</v>
      </c>
      <c r="D49" s="1183"/>
      <c r="E49" s="1184"/>
      <c r="F49" s="19">
        <v>8.86</v>
      </c>
      <c r="G49" s="20" t="s">
        <v>533</v>
      </c>
      <c r="H49" s="20">
        <v>2.63</v>
      </c>
      <c r="I49" s="20" t="s">
        <v>534</v>
      </c>
      <c r="J49" s="21">
        <v>0.94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2018-04-12T02:52:26Z</cp:lastPrinted>
  <dcterms:created xsi:type="dcterms:W3CDTF">2018-01-24T04:07:31Z</dcterms:created>
  <dcterms:modified xsi:type="dcterms:W3CDTF">2018-04-12T02:57:44Z</dcterms:modified>
  <cp:category/>
</cp:coreProperties>
</file>